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8780" windowHeight="12420" activeTab="1"/>
  </bookViews>
  <sheets>
    <sheet name="But" sheetId="1" r:id="rId1"/>
    <sheet name="Jeu" sheetId="2" r:id="rId2"/>
    <sheet name="Liste" sheetId="3" state="hidden" r:id="rId3"/>
  </sheets>
  <definedNames>
    <definedName name="Données">'Liste'!$C$8:$W$324</definedName>
  </definedNames>
  <calcPr fullCalcOnLoad="1"/>
</workbook>
</file>

<file path=xl/comments2.xml><?xml version="1.0" encoding="utf-8"?>
<comments xmlns="http://schemas.openxmlformats.org/spreadsheetml/2006/main">
  <authors>
    <author>Pierre F.</author>
  </authors>
  <commentList>
    <comment ref="I33" authorId="0">
      <text>
        <r>
          <rPr>
            <b/>
            <sz val="8"/>
            <rFont val="Tahoma"/>
            <family val="0"/>
          </rPr>
          <t>Réduit ou agrandit la taille du tableau</t>
        </r>
      </text>
    </comment>
  </commentList>
</comments>
</file>

<file path=xl/sharedStrings.xml><?xml version="1.0" encoding="utf-8"?>
<sst xmlns="http://schemas.openxmlformats.org/spreadsheetml/2006/main" count="3887" uniqueCount="2786">
  <si>
    <t>sollicitation</t>
  </si>
  <si>
    <t>voeu</t>
  </si>
  <si>
    <t>souhait</t>
  </si>
  <si>
    <t>prière</t>
  </si>
  <si>
    <t>portion</t>
  </si>
  <si>
    <t>élément</t>
  </si>
  <si>
    <t>morceau</t>
  </si>
  <si>
    <t>particule</t>
  </si>
  <si>
    <t>minutie</t>
  </si>
  <si>
    <t>sens</t>
  </si>
  <si>
    <t>joyau</t>
  </si>
  <si>
    <t>brillant</t>
  </si>
  <si>
    <t>éclat</t>
  </si>
  <si>
    <t>carat</t>
  </si>
  <si>
    <t>facette</t>
  </si>
  <si>
    <t>perle</t>
  </si>
  <si>
    <t>libérer</t>
  </si>
  <si>
    <t>exonérer</t>
  </si>
  <si>
    <t>laisser</t>
  </si>
  <si>
    <t>dégager</t>
  </si>
  <si>
    <t>exempter</t>
  </si>
  <si>
    <t>sectionner</t>
  </si>
  <si>
    <t>trancher</t>
  </si>
  <si>
    <t>désassembler</t>
  </si>
  <si>
    <t>disloquer</t>
  </si>
  <si>
    <t>séparer</t>
  </si>
  <si>
    <t>morceler</t>
  </si>
  <si>
    <t>octroyer</t>
  </si>
  <si>
    <t>concéder</t>
  </si>
  <si>
    <t>débourser</t>
  </si>
  <si>
    <t>allouer</t>
  </si>
  <si>
    <t>décerner</t>
  </si>
  <si>
    <t>doter</t>
  </si>
  <si>
    <t>distribuer</t>
  </si>
  <si>
    <t>laps</t>
  </si>
  <si>
    <t>continuation</t>
  </si>
  <si>
    <t>existence</t>
  </si>
  <si>
    <t>éternité</t>
  </si>
  <si>
    <t>passager</t>
  </si>
  <si>
    <t>continu</t>
  </si>
  <si>
    <t>surface</t>
  </si>
  <si>
    <t>nappe</t>
  </si>
  <si>
    <t>filet</t>
  </si>
  <si>
    <t>rosée</t>
  </si>
  <si>
    <t>larme</t>
  </si>
  <si>
    <t>spécimen</t>
  </si>
  <si>
    <t>modèle</t>
  </si>
  <si>
    <t>type</t>
  </si>
  <si>
    <t>foire</t>
  </si>
  <si>
    <t>montants</t>
  </si>
  <si>
    <t>bras</t>
  </si>
  <si>
    <t>monter</t>
  </si>
  <si>
    <t>corde</t>
  </si>
  <si>
    <t>barreau</t>
  </si>
  <si>
    <t>piler</t>
  </si>
  <si>
    <t>presser</t>
  </si>
  <si>
    <t>fouler</t>
  </si>
  <si>
    <t>poudre</t>
  </si>
  <si>
    <t>plat</t>
  </si>
  <si>
    <t>moulin</t>
  </si>
  <si>
    <t>pilon</t>
  </si>
  <si>
    <t>hachis</t>
  </si>
  <si>
    <t>semblable</t>
  </si>
  <si>
    <t>pareil</t>
  </si>
  <si>
    <t>tel</t>
  </si>
  <si>
    <t>falot, veilleuse, phare, verre, globe, abat-jour, éclairage, ampoule</t>
  </si>
  <si>
    <t>charte, émancipation, démocratie, détacher, affranchir, indépendance, autonomie, relâcher</t>
  </si>
  <si>
    <t>refluer, goutter, infuser, étancher, sécréter, fluide, clair, pur, couler, eau, jus</t>
  </si>
  <si>
    <t>relevé, programme, suite, menu, série, catalogue, dresser, recenser, inventaire</t>
  </si>
  <si>
    <t>carpe, creux, coup, geste, poignée, droite, signe, gauche, serrer, tenir, tendre, doigt, paume, patte, gant, poing</t>
  </si>
  <si>
    <t>fou, outil, oreille, Merlin, requin, manche, masse, clou</t>
  </si>
  <si>
    <t>occupation, fonction, qualité, pratiquer, collègue, chef, contremaître, travail, salaire, profession</t>
  </si>
  <si>
    <t>trompe, cornet, aquilin, sentir, mouchoir, fosse, bout, museau, narine, groin, nasillard</t>
  </si>
  <si>
    <t>globe, orbite, tache jaune, conjonctive, cornée, cataracte, Dalton, clin, larme, rétine, paupière</t>
  </si>
  <si>
    <t>balai, balance, attirail, matériel, ciseau, burin, marteau, clé, crochet, esse, fil, foret, maillet, rossignol</t>
  </si>
  <si>
    <t>voyage, billet, bagage, douane, steward, cabine, traversée, océan, France, embarquer, Titanic</t>
  </si>
  <si>
    <t>se poser, se camper sur, trôner, se placer, le séant, les fesses, le siège, s'accroupir</t>
  </si>
  <si>
    <t>vieux</t>
  </si>
  <si>
    <t>cou</t>
  </si>
  <si>
    <t>orbite</t>
  </si>
  <si>
    <t>rond</t>
  </si>
  <si>
    <t>occupation</t>
  </si>
  <si>
    <t>programme</t>
  </si>
  <si>
    <t>hasard</t>
  </si>
  <si>
    <t>cotonnade</t>
  </si>
  <si>
    <t>coudre</t>
  </si>
  <si>
    <t>crêper</t>
  </si>
  <si>
    <t>froisser</t>
  </si>
  <si>
    <t>repasser</t>
  </si>
  <si>
    <t>abus</t>
  </si>
  <si>
    <t>expédition</t>
  </si>
  <si>
    <t>engagement</t>
  </si>
  <si>
    <t>couper</t>
  </si>
  <si>
    <t>coeur</t>
  </si>
  <si>
    <t>tout</t>
  </si>
  <si>
    <t>fond</t>
  </si>
  <si>
    <t>palissade</t>
  </si>
  <si>
    <t>choquant</t>
  </si>
  <si>
    <t>marché</t>
  </si>
  <si>
    <t>gracieux</t>
  </si>
  <si>
    <t>charmant</t>
  </si>
  <si>
    <t>gentil</t>
  </si>
  <si>
    <t>sympathique</t>
  </si>
  <si>
    <t>amène</t>
  </si>
  <si>
    <t>délicieux</t>
  </si>
  <si>
    <t>délectable</t>
  </si>
  <si>
    <t>gousse</t>
  </si>
  <si>
    <t>pistou</t>
  </si>
  <si>
    <t>Provence</t>
  </si>
  <si>
    <t>Italie</t>
  </si>
  <si>
    <t>oignon</t>
  </si>
  <si>
    <t>mission</t>
  </si>
  <si>
    <t>représentation</t>
  </si>
  <si>
    <t>chancellerie</t>
  </si>
  <si>
    <t>consulat</t>
  </si>
  <si>
    <t>diplomate</t>
  </si>
  <si>
    <t>légation</t>
  </si>
  <si>
    <t>attaché</t>
  </si>
  <si>
    <t>émissaire</t>
  </si>
  <si>
    <t>passion</t>
  </si>
  <si>
    <t>caprice</t>
  </si>
  <si>
    <t>conquête</t>
  </si>
  <si>
    <t>brûlant</t>
  </si>
  <si>
    <t>fougue</t>
  </si>
  <si>
    <t>grappin</t>
  </si>
  <si>
    <t>mouillage</t>
  </si>
  <si>
    <t>bateau</t>
  </si>
  <si>
    <t>jeter</t>
  </si>
  <si>
    <t>lever</t>
  </si>
  <si>
    <t>soutien</t>
  </si>
  <si>
    <t>renfort</t>
  </si>
  <si>
    <t>aide</t>
  </si>
  <si>
    <t>tuteur</t>
  </si>
  <si>
    <t>étayer</t>
  </si>
  <si>
    <t>épauler</t>
  </si>
  <si>
    <t>taille</t>
  </si>
  <si>
    <t>plant</t>
  </si>
  <si>
    <t>cime</t>
  </si>
  <si>
    <t>buisson</t>
  </si>
  <si>
    <t>mai</t>
  </si>
  <si>
    <t>essence</t>
  </si>
  <si>
    <t>pied</t>
  </si>
  <si>
    <t>noeud</t>
  </si>
  <si>
    <t>titre</t>
  </si>
  <si>
    <t>poinçon</t>
  </si>
  <si>
    <t>change</t>
  </si>
  <si>
    <t>artiche</t>
  </si>
  <si>
    <t>pèse</t>
  </si>
  <si>
    <t>blé</t>
  </si>
  <si>
    <t>thune</t>
  </si>
  <si>
    <t>billet</t>
  </si>
  <si>
    <t>vitrine</t>
  </si>
  <si>
    <t>bibliothèque</t>
  </si>
  <si>
    <t>étagère</t>
  </si>
  <si>
    <t>penderie</t>
  </si>
  <si>
    <t>tiroir</t>
  </si>
  <si>
    <t>commode</t>
  </si>
  <si>
    <t>buffet</t>
  </si>
  <si>
    <t>extirper</t>
  </si>
  <si>
    <t>délivrer</t>
  </si>
  <si>
    <t>desceller</t>
  </si>
  <si>
    <t>déterrer</t>
  </si>
  <si>
    <t>extraire</t>
  </si>
  <si>
    <t>dent</t>
  </si>
  <si>
    <t>intervalle</t>
  </si>
  <si>
    <t>vacance</t>
  </si>
  <si>
    <t>congé</t>
  </si>
  <si>
    <t>pause</t>
  </si>
  <si>
    <t>maladie</t>
  </si>
  <si>
    <t>halte</t>
  </si>
  <si>
    <t>entracte</t>
  </si>
  <si>
    <t>frein</t>
  </si>
  <si>
    <t>irriguer</t>
  </si>
  <si>
    <t>mouiller</t>
  </si>
  <si>
    <t>baptiser</t>
  </si>
  <si>
    <t>humecter</t>
  </si>
  <si>
    <t>tremper</t>
  </si>
  <si>
    <t>laver</t>
  </si>
  <si>
    <t>bassiner</t>
  </si>
  <si>
    <t>submerger</t>
  </si>
  <si>
    <t>déluge</t>
  </si>
  <si>
    <t>factice</t>
  </si>
  <si>
    <t>postiche</t>
  </si>
  <si>
    <t>fabriqué</t>
  </si>
  <si>
    <t>frelaté</t>
  </si>
  <si>
    <t>falsifié</t>
  </si>
  <si>
    <t>illusoire</t>
  </si>
  <si>
    <t>déguisé</t>
  </si>
  <si>
    <t>fédération</t>
  </si>
  <si>
    <t>société</t>
  </si>
  <si>
    <t>membre</t>
  </si>
  <si>
    <t>club</t>
  </si>
  <si>
    <t>allié</t>
  </si>
  <si>
    <t>syndicat</t>
  </si>
  <si>
    <t>partager</t>
  </si>
  <si>
    <t>signe</t>
  </si>
  <si>
    <t>zodiaque</t>
  </si>
  <si>
    <t>comète</t>
  </si>
  <si>
    <t>éclipse</t>
  </si>
  <si>
    <t>constellation</t>
  </si>
  <si>
    <t>laboratoire</t>
  </si>
  <si>
    <t>officine</t>
  </si>
  <si>
    <t>chantier</t>
  </si>
  <si>
    <t>manufacture</t>
  </si>
  <si>
    <t>usine</t>
  </si>
  <si>
    <t>outils</t>
  </si>
  <si>
    <t>garage</t>
  </si>
  <si>
    <t>étau</t>
  </si>
  <si>
    <t>garni</t>
  </si>
  <si>
    <t>table</t>
  </si>
  <si>
    <t>débit</t>
  </si>
  <si>
    <t>taverne</t>
  </si>
  <si>
    <t>caveau</t>
  </si>
  <si>
    <t>cabaret</t>
  </si>
  <si>
    <t>brasserie</t>
  </si>
  <si>
    <t>incident</t>
  </si>
  <si>
    <t>épisode</t>
  </si>
  <si>
    <t>accident</t>
  </si>
  <si>
    <t>exploit</t>
  </si>
  <si>
    <t>risques</t>
  </si>
  <si>
    <t>péril</t>
  </si>
  <si>
    <t>hasardeux</t>
  </si>
  <si>
    <t>parti</t>
  </si>
  <si>
    <t>cause</t>
  </si>
  <si>
    <t>équivalent</t>
  </si>
  <si>
    <t>isométrique</t>
  </si>
  <si>
    <t>conforme</t>
  </si>
  <si>
    <t>même</t>
  </si>
  <si>
    <t>spleen</t>
  </si>
  <si>
    <t>dégoût</t>
  </si>
  <si>
    <t>dépit</t>
  </si>
  <si>
    <t>agacement</t>
  </si>
  <si>
    <t>désagrément</t>
  </si>
  <si>
    <t>mélancolie</t>
  </si>
  <si>
    <t>tourment</t>
  </si>
  <si>
    <t>tristesse</t>
  </si>
  <si>
    <t>fini</t>
  </si>
  <si>
    <t>intégral</t>
  </si>
  <si>
    <t>totalité</t>
  </si>
  <si>
    <t>remplir</t>
  </si>
  <si>
    <t>plein</t>
  </si>
  <si>
    <t>complètement</t>
  </si>
  <si>
    <t>seuil</t>
  </si>
  <si>
    <t>large</t>
  </si>
  <si>
    <t>régime</t>
  </si>
  <si>
    <t xml:space="preserve"> stop</t>
  </si>
  <si>
    <t>serpent</t>
  </si>
  <si>
    <t>poules</t>
  </si>
  <si>
    <t>gros</t>
  </si>
  <si>
    <t>peu</t>
  </si>
  <si>
    <t>Saint-Jacques</t>
  </si>
  <si>
    <t>noces</t>
  </si>
  <si>
    <t>satellite</t>
  </si>
  <si>
    <t>croissant</t>
  </si>
  <si>
    <t>rêver</t>
  </si>
  <si>
    <t>Tintin</t>
  </si>
  <si>
    <t>fusée</t>
  </si>
  <si>
    <t>humour</t>
  </si>
  <si>
    <t>heure</t>
  </si>
  <si>
    <t/>
  </si>
  <si>
    <t>ballerine</t>
  </si>
  <si>
    <t>bond</t>
  </si>
  <si>
    <t>match</t>
  </si>
  <si>
    <t>matières</t>
  </si>
  <si>
    <t>hôte</t>
  </si>
  <si>
    <t>multiplication</t>
  </si>
  <si>
    <t>cinq</t>
  </si>
  <si>
    <t>golf</t>
  </si>
  <si>
    <t>discothèque</t>
  </si>
  <si>
    <t>ciné</t>
  </si>
  <si>
    <t>fan</t>
  </si>
  <si>
    <t>pâte</t>
  </si>
  <si>
    <t>salade</t>
  </si>
  <si>
    <t>irruption</t>
  </si>
  <si>
    <t>incursion</t>
  </si>
  <si>
    <t>introduction</t>
  </si>
  <si>
    <t>ouverture</t>
  </si>
  <si>
    <t>porte</t>
  </si>
  <si>
    <t>servitude</t>
  </si>
  <si>
    <t>ilotisme</t>
  </si>
  <si>
    <t>serf</t>
  </si>
  <si>
    <t>négrier</t>
  </si>
  <si>
    <t>affranchissement</t>
  </si>
  <si>
    <t>Spartacus</t>
  </si>
  <si>
    <t>traite</t>
  </si>
  <si>
    <t>feu</t>
  </si>
  <si>
    <t>nuit</t>
  </si>
  <si>
    <t>arbre</t>
  </si>
  <si>
    <t>passage</t>
  </si>
  <si>
    <t>douane</t>
  </si>
  <si>
    <t>caractère</t>
  </si>
  <si>
    <t>queue</t>
  </si>
  <si>
    <t>coupure</t>
  </si>
  <si>
    <t>poignée</t>
  </si>
  <si>
    <t>lame</t>
  </si>
  <si>
    <t>douche</t>
  </si>
  <si>
    <t>prétendre</t>
  </si>
  <si>
    <t>ceinture</t>
  </si>
  <si>
    <t>ardent</t>
  </si>
  <si>
    <t>flamme</t>
  </si>
  <si>
    <t>phare</t>
  </si>
  <si>
    <t>client</t>
  </si>
  <si>
    <t>acheter</t>
  </si>
  <si>
    <t>accès</t>
  </si>
  <si>
    <t>agréable</t>
  </si>
  <si>
    <t>ail</t>
  </si>
  <si>
    <t>ambassade</t>
  </si>
  <si>
    <t>amour</t>
  </si>
  <si>
    <t>ancre</t>
  </si>
  <si>
    <t>appui</t>
  </si>
  <si>
    <t>armoire</t>
  </si>
  <si>
    <t>arrêt</t>
  </si>
  <si>
    <t>arroser</t>
  </si>
  <si>
    <t>artificiel</t>
  </si>
  <si>
    <t>association</t>
  </si>
  <si>
    <t>astre</t>
  </si>
  <si>
    <t>atelier</t>
  </si>
  <si>
    <t>auberge</t>
  </si>
  <si>
    <t>avis</t>
  </si>
  <si>
    <t>avocat</t>
  </si>
  <si>
    <t>bagne</t>
  </si>
  <si>
    <t>bain</t>
  </si>
  <si>
    <t>ballon</t>
  </si>
  <si>
    <t>banal</t>
  </si>
  <si>
    <t>base</t>
  </si>
  <si>
    <t>bicyclette</t>
  </si>
  <si>
    <t>boire</t>
  </si>
  <si>
    <t>bonté</t>
  </si>
  <si>
    <t>bouche</t>
  </si>
  <si>
    <t>bouteille</t>
  </si>
  <si>
    <t>brut</t>
  </si>
  <si>
    <t>café</t>
  </si>
  <si>
    <t>canalisation</t>
  </si>
  <si>
    <t>capricieux</t>
  </si>
  <si>
    <t>caricature</t>
  </si>
  <si>
    <t>cave</t>
  </si>
  <si>
    <t>champignon</t>
  </si>
  <si>
    <t>champion</t>
  </si>
  <si>
    <t>changement</t>
  </si>
  <si>
    <t>chant</t>
  </si>
  <si>
    <t>choisir</t>
  </si>
  <si>
    <t>contrat</t>
  </si>
  <si>
    <t>courageux</t>
  </si>
  <si>
    <t>craindre</t>
  </si>
  <si>
    <t>cravate</t>
  </si>
  <si>
    <t>croire</t>
  </si>
  <si>
    <t>danser</t>
  </si>
  <si>
    <t>défaut</t>
  </si>
  <si>
    <t>degré</t>
  </si>
  <si>
    <t>demande</t>
  </si>
  <si>
    <t>détail</t>
  </si>
  <si>
    <t>diamant</t>
  </si>
  <si>
    <t>dispenser</t>
  </si>
  <si>
    <t>diviser</t>
  </si>
  <si>
    <t>donner</t>
  </si>
  <si>
    <t>durée</t>
  </si>
  <si>
    <t>eau</t>
  </si>
  <si>
    <t>échantillon</t>
  </si>
  <si>
    <t>échelle</t>
  </si>
  <si>
    <t>écraser</t>
  </si>
  <si>
    <t>égal</t>
  </si>
  <si>
    <t>ennui</t>
  </si>
  <si>
    <t>entier</t>
  </si>
  <si>
    <t>esclavage</t>
  </si>
  <si>
    <t>espagnol</t>
  </si>
  <si>
    <t>essuyer</t>
  </si>
  <si>
    <t>étonnant</t>
  </si>
  <si>
    <t>étonné</t>
  </si>
  <si>
    <t>événement</t>
  </si>
  <si>
    <t>exemple</t>
  </si>
  <si>
    <t>exposition</t>
  </si>
  <si>
    <t>facile</t>
  </si>
  <si>
    <t>fenêtre</t>
  </si>
  <si>
    <t>feuille</t>
  </si>
  <si>
    <t>fin</t>
  </si>
  <si>
    <t>fleuve</t>
  </si>
  <si>
    <t>forêt</t>
  </si>
  <si>
    <t>forme</t>
  </si>
  <si>
    <t>froid</t>
  </si>
  <si>
    <t>fromage</t>
  </si>
  <si>
    <t>frotter</t>
  </si>
  <si>
    <t>gardien</t>
  </si>
  <si>
    <t>guerre</t>
  </si>
  <si>
    <t>habitude</t>
  </si>
  <si>
    <t>homme</t>
  </si>
  <si>
    <t>image</t>
  </si>
  <si>
    <t>immobile</t>
  </si>
  <si>
    <t>imprévu</t>
  </si>
  <si>
    <t>inconnu</t>
  </si>
  <si>
    <t>inutile</t>
  </si>
  <si>
    <t>jardin</t>
  </si>
  <si>
    <t>journal</t>
  </si>
  <si>
    <t>lampe</t>
  </si>
  <si>
    <t>liberté</t>
  </si>
  <si>
    <t>liquide</t>
  </si>
  <si>
    <t>liste</t>
  </si>
  <si>
    <t>main</t>
  </si>
  <si>
    <t>métier</t>
  </si>
  <si>
    <t>nez</t>
  </si>
  <si>
    <t>oeil</t>
  </si>
  <si>
    <t>outil</t>
  </si>
  <si>
    <t>paquebot</t>
  </si>
  <si>
    <t>s'asseoir</t>
  </si>
  <si>
    <t xml:space="preserve">adjectif/n </t>
  </si>
  <si>
    <t xml:space="preserve"> dévorer (pour de la nourriture)</t>
  </si>
  <si>
    <t xml:space="preserve"> entendre</t>
  </si>
  <si>
    <t xml:space="preserve"> essai</t>
  </si>
  <si>
    <t xml:space="preserve"> avenir</t>
  </si>
  <si>
    <t xml:space="preserve"> appartement</t>
  </si>
  <si>
    <t xml:space="preserve"> bâtir</t>
  </si>
  <si>
    <t xml:space="preserve"> appel</t>
  </si>
  <si>
    <t xml:space="preserve"> barrière</t>
  </si>
  <si>
    <t>engloutir, avaler, engouffrer, s'empiffrer, manger, livre</t>
  </si>
  <si>
    <t>année, vie, trentaine, vétéran, vieux, jeune, aîné, doyen, cadet, centenaire</t>
  </si>
  <si>
    <t>ciel, espace, vie, couche, émanation, gaz, aération, pur, serein, pollution, ventilateur, éther</t>
  </si>
  <si>
    <t>coude, poignet, genou, cou, entorse, luxation, joint, emboîtement, ankyloser, hanche, cheville</t>
  </si>
  <si>
    <t>enlever, emmener, ôter, charrier, entraîner, prendre</t>
  </si>
  <si>
    <t>robe, voleur, paix, bible, arbitre, peine, perruque, tribunal</t>
  </si>
  <si>
    <t>distance, champ, place, aire, superficie, dimensions, largeur, étendue, occupation, cosmos, ouvrir, occuper</t>
  </si>
  <si>
    <t>délices, chance, aubaine, bonne étoile, réussite, bien-être, confort, amour, joie, béatitude</t>
  </si>
  <si>
    <t>cheville, tête, corps, tige, pointe, boulon, crampon, fiche, marteau, enfoncer, taper, tenaille</t>
  </si>
  <si>
    <t>placard, annonce, publicité, mur, arracher, message, programme, réclame, sandwich, colleur</t>
  </si>
  <si>
    <t>animaux de la ferme</t>
  </si>
  <si>
    <t>barre en bois pour la toiture</t>
  </si>
  <si>
    <t>soleil</t>
  </si>
  <si>
    <t>vide</t>
  </si>
  <si>
    <t>collier, couronne, tour, tangente, courbe, anneau, orbite, circuit, ellipse, Pythagore, rond</t>
  </si>
  <si>
    <t>arène, toile, mât, piste, animaux, ménagerie, artiste, clown</t>
  </si>
  <si>
    <t>refuge, asile, cachette, terrier, trou, gîte, rempart, caverne, défense, repaire, retraite, protection</t>
  </si>
  <si>
    <t>discerner, percevoir, distinguer, ausculter, sourd, bruit, ouïr, audition</t>
  </si>
  <si>
    <t>celer, voiler, enfouir, secret, mystère, se tapir, dissimuler, masquer, couvrir, ôter</t>
  </si>
  <si>
    <t>frapper</t>
  </si>
  <si>
    <t>aventure, expérience, tenter, épreuve, vérification, expérimentation, hasard, risquer, tester</t>
  </si>
  <si>
    <t>chevalière, pierre précieuse, écrin, annulaire, anneau, alliance</t>
  </si>
  <si>
    <t>cotonnade, trame, lé, pièce, coudre, crêper, froisser, repasser, lainage, étoffe, soierie, lingerie, coupon</t>
  </si>
  <si>
    <t>envie, désir, avidité, fringale, anorexie, boulimique, ogre, voracité, faim, soif</t>
  </si>
  <si>
    <t>distinct, disparate, inégal, opposé, contraire, divers, écart, contrasté, nuance, différent</t>
  </si>
  <si>
    <t>échine, moelle, bosse, rachidien, voûté, derrière</t>
  </si>
  <si>
    <t>mordant, acerbe, suret, vert, vinaigré, acétique, piquant, âcre, aigrelet</t>
  </si>
  <si>
    <t>bâtiment, monument, immeuble, maison, villa, manoir, donjon, habitation, église</t>
  </si>
  <si>
    <t>suivre, conduire, marcher, ramener, faire route avec, escorter</t>
  </si>
  <si>
    <t>incriminer, imputer, attaquer, assigner, déférer, mettre à l'index, clouer au pilori, dénoncer, calomnier, médire, diffamer, dénigrer, attaquer en justice,</t>
  </si>
  <si>
    <t>bourde, leurre, imagination, abus, impair, bévue, faute, méprise, aberration, quiproquo</t>
  </si>
  <si>
    <t>descendance, ultérieur, destin, lendemain, attente, perspective, prochain, futur</t>
  </si>
  <si>
    <t>chercheur, enquêteur, explorateur, sondeur, espion, guetter, farfouiller, questionner, avide, intéressé</t>
  </si>
  <si>
    <t>demeure, pénates, intérieur, local, bouge, taudis, cambuse, baraque, loge, lieu, permis de séjour, domicile, résidence, adresse, home</t>
  </si>
  <si>
    <t>chatoyer, miroiter, luire, étinceler, scintiller, éclairer, rayonner, illuminer</t>
  </si>
  <si>
    <t>égoïste, intéressé, mercantile, rat, harpagon, grigou, économe, cupide, chiche, grippe-sou</t>
  </si>
  <si>
    <t>coin, ligne brisée, renfoncement, coude, droit, aigu, saillant, adjacent, opposé, au centre, tracer, mesurer</t>
  </si>
  <si>
    <t>employé, commis, délégué, gérant, homme de paille, intermédiaire, mandataire, police, assurance, circulation</t>
  </si>
  <si>
    <t>esprit, vie, branche, ressemblance, père, nom, air</t>
  </si>
  <si>
    <t>arrivage, expédition, colis, paquet, message, nouvelle, transmettre, émission, lettre</t>
  </si>
  <si>
    <t>élever, édifier, entrepreneur, architecte, construire</t>
  </si>
  <si>
    <t>créance, emprunt, prêt, engagement, passif, découvert, échéance, gage, déficit, amortissement, s'acquitter</t>
  </si>
  <si>
    <t>convocation, citation, cri, invitation, convier, mander, secours, héler</t>
  </si>
  <si>
    <t>aromate, condiment, pimenté, poivre, muscade, assaisonnement, vanille, safran</t>
  </si>
  <si>
    <t>élytre, diptère, plume, rémige, déployer, planer, voler, battre</t>
  </si>
  <si>
    <t>carreau, couleur, mise, dame, couper, donne, talon, banque, jouer, coeur, carré, tricheur, battre, déjeter, atout, trèfle, pique</t>
  </si>
  <si>
    <t>de concert, totalement, tout, alliage, amoncellement, cohérence, solidarité, choeur</t>
  </si>
  <si>
    <t>circonstances, lutte, joute, combat, rival, compétition, concurrent, champion, examen</t>
  </si>
  <si>
    <t>coup, tuer, dard, trait, flèche, balle, lance, épieu, bâton, massue, pique, feu, blanche</t>
  </si>
  <si>
    <t>reine, ruche, cire, voltiger, dard, essaim, rayon, bourdonner, miel</t>
  </si>
  <si>
    <t>couvercle, cassette, coffret, compartiment, bahut, fond, serrure, rangement, carton, écrin, allumettes</t>
  </si>
  <si>
    <t>charme, noyer, acajou, aulne, cèdre, frêne, santal, sapin, teck, érable, merisier, chêne</t>
  </si>
  <si>
    <t>entamer, entreprendre, se lancer, entrer, embarquer, débuter</t>
  </si>
  <si>
    <t>digue, obstacle, mur, palissade, grillage, parapet, barrage, séparation, garde-fou</t>
  </si>
  <si>
    <t>corriger, crosser, claquer,abîmer, rosser, brutaliser, fouetter, heurter, cogner, frapper</t>
  </si>
  <si>
    <t>caractère, copie, dictée, manuscrit, lettre, marge, biffer, corriger, griffonner, ligne</t>
  </si>
  <si>
    <t>bureau, fonctionnaire, queue, rouages, régisseur, régir, gouverner, employé, Etat, gestion, direction</t>
  </si>
  <si>
    <t>ulcère, cicatrice, griffe, estafilade, traumatisme, ecchymose, entaille, cassure, plaie, lésion, coupure</t>
  </si>
  <si>
    <t>arme, glaive, lame, Tolède, blanche, rapière, dague, sabre, fleuret</t>
  </si>
  <si>
    <t>bête, être vivant, créature, bestiole, bétail, faune, espèce, sauvage, domestique</t>
  </si>
  <si>
    <t>bâton, tringle, traverse, latte, lambourde</t>
  </si>
  <si>
    <t>avantage, rendement, aubaine, gratte, dividende, gagner, fructifier, gain, produit, profit</t>
  </si>
  <si>
    <t>voler</t>
  </si>
  <si>
    <t>héler</t>
  </si>
  <si>
    <t>apéritif</t>
  </si>
  <si>
    <t>entorse</t>
  </si>
  <si>
    <t>différent</t>
  </si>
  <si>
    <t>trembler, frissonner, s'alarmer, être terrifié, appréhender, redouter, avoir peur</t>
  </si>
  <si>
    <t>noeud, bavette, costume, complet, porter, cou</t>
  </si>
  <si>
    <t>soupçonner, admettre, agréer, avaler, se figurer, supposer</t>
  </si>
  <si>
    <t>tricoter, balancer, pointes, se trémousser, sauter, valser, bal</t>
  </si>
  <si>
    <t>péché, abus, excès, tare, vice, inconvénient, imperfection</t>
  </si>
  <si>
    <t>marche, échelle, cran, gradation, pas, hauteur</t>
  </si>
  <si>
    <t>pétition, exigence, postulation, quête, sollicitation, voeu, souhait, prière</t>
  </si>
  <si>
    <t>portion, élément, morceau, particule, petite partie, curiosité, minutie, sens, fraction</t>
  </si>
  <si>
    <t>joyau, brillant, éclat, carat, facette, taille, rivière, perle</t>
  </si>
  <si>
    <t>libérer, exonérer, laisser, dégager, exempter</t>
  </si>
  <si>
    <t>sectionner, couper, trancher, désassembler, disloquer, séparer, partager, morceler, décomposer</t>
  </si>
  <si>
    <t>octroyer, concéder, débourser, allouer, décerner, doter, distribuer</t>
  </si>
  <si>
    <t>laps, continuation, existence, vie, âge, éternité, passager, continu, longtemps, temps, court</t>
  </si>
  <si>
    <t>lame, surface, nappe, filet, rosée, larme, déluge, mer, sueur, cascade, bassin</t>
  </si>
  <si>
    <t>spécimen, modèle, type, exemple, exposition, foire</t>
  </si>
  <si>
    <t>montants, bras, degré, monter, cueilli5r, corde, barreau, double</t>
  </si>
  <si>
    <t>piler, presser, fouler, poudre, plat, moulin, pilon, hachis, broyer, pulvérisation, miette, étaler</t>
  </si>
  <si>
    <t>semblable, pareil, tel, équivalent, isométrique, conforme, même</t>
  </si>
  <si>
    <t>spleen, dégoût, dépit, agacement, désagrément, mélancolie, tourment, tristesse, impatience</t>
  </si>
  <si>
    <t>fini, tout, intégral, totalité, remplir, complet, plein, complètement</t>
  </si>
  <si>
    <t>seuil, pas, irruption, incursion, introduction, accès, ouverture, passage, porte</t>
  </si>
  <si>
    <t>servitude, ilotisme, serf, négrier, affranchissement, Spartacus, traite, prostitution, drogue, fers, asservissement</t>
  </si>
  <si>
    <t>junte, hidalgo, boléro, fandango, castagnettes, ibérique, hispanique</t>
  </si>
  <si>
    <t>mouchard, mouton, balance, cafard, dénonciateur, agent, traître, délateur</t>
  </si>
  <si>
    <t>polir, lisser, balayer, nettoyer, bouchonner, gratter, décrasser, aléser, limer, débarbouiller, frotter, sécher</t>
  </si>
  <si>
    <t>cotonnade, trame, lé, pièce, coudre, crêper, froisser, repasser, lainage, tissus, soierie, lingerie, coupon</t>
  </si>
  <si>
    <t>de</t>
  </si>
  <si>
    <t>Série</t>
  </si>
  <si>
    <t>Jeu des indices</t>
  </si>
  <si>
    <t>Points au départ pour 10 lettres</t>
  </si>
  <si>
    <t>ciel</t>
  </si>
  <si>
    <t>service</t>
  </si>
  <si>
    <t>théâtre</t>
  </si>
  <si>
    <t>fusil</t>
  </si>
  <si>
    <t>final</t>
  </si>
  <si>
    <t>esquimau</t>
  </si>
  <si>
    <t>caisse</t>
  </si>
  <si>
    <t>trait</t>
  </si>
  <si>
    <t>plateau</t>
  </si>
  <si>
    <t>saut</t>
  </si>
  <si>
    <t>peinture</t>
  </si>
  <si>
    <t>jeu</t>
  </si>
  <si>
    <t>garde</t>
  </si>
  <si>
    <t>bande</t>
  </si>
  <si>
    <t>mine</t>
  </si>
  <si>
    <t>cadre</t>
  </si>
  <si>
    <t>tube</t>
  </si>
  <si>
    <t>rose</t>
  </si>
  <si>
    <t>eau, laurier, bois, essence, diamant, couleur, fleur, pétale</t>
  </si>
  <si>
    <t>prise</t>
  </si>
  <si>
    <t>carton</t>
  </si>
  <si>
    <t>plan</t>
  </si>
  <si>
    <t>projet, travail, niveau, cinéma, stratégie, séquence, carte, premier</t>
  </si>
  <si>
    <t>train</t>
  </si>
  <si>
    <t>or</t>
  </si>
  <si>
    <t>dent, âge, règle, noir, bouton, noce, nombre, lingot</t>
  </si>
  <si>
    <t>pot</t>
  </si>
  <si>
    <t>terre, poule, fleur, fer, vin, chance, feu, boire</t>
  </si>
  <si>
    <t>roulette</t>
  </si>
  <si>
    <t>fraise, passe, hasard, bille, impair, russe, jeu, casino</t>
  </si>
  <si>
    <t>cour</t>
  </si>
  <si>
    <t>piste</t>
  </si>
  <si>
    <t>danse, sentier, indices, automobile, noire, désert, atterrissage, cirque</t>
  </si>
  <si>
    <t>batterie</t>
  </si>
  <si>
    <t>mur</t>
  </si>
  <si>
    <t>code</t>
  </si>
  <si>
    <t>alphabet, secret, loi, barre, chiffre, morse, génétique, cadenas</t>
  </si>
  <si>
    <t>rang</t>
  </si>
  <si>
    <t>radio</t>
  </si>
  <si>
    <t>détours</t>
  </si>
  <si>
    <t>tricot</t>
  </si>
  <si>
    <t>venin</t>
  </si>
  <si>
    <t>boxe</t>
  </si>
  <si>
    <t>capitaine</t>
  </si>
  <si>
    <t>boucher</t>
  </si>
  <si>
    <t>radio, détours, tricot, venin, boxe, capitaine, boucher</t>
  </si>
  <si>
    <t xml:space="preserve">monument </t>
  </si>
  <si>
    <t>château</t>
  </si>
  <si>
    <t xml:space="preserve"> villa</t>
  </si>
  <si>
    <t>maison</t>
  </si>
  <si>
    <t>bâtiment</t>
  </si>
  <si>
    <t>immeuble</t>
  </si>
  <si>
    <t>fleurs</t>
  </si>
  <si>
    <t>légumes</t>
  </si>
  <si>
    <t xml:space="preserve"> - Explications demandées</t>
  </si>
  <si>
    <t xml:space="preserve"> - 1ère lettre demandée</t>
  </si>
  <si>
    <t xml:space="preserve"> - 2 lettres demandées </t>
  </si>
  <si>
    <t>Total pour 10 lettres</t>
  </si>
  <si>
    <t>cueillir</t>
  </si>
  <si>
    <t>indice</t>
  </si>
  <si>
    <t>expl o/n</t>
  </si>
  <si>
    <t>solution</t>
  </si>
  <si>
    <t>longueur, vigne, grue, champignon, biche, table, croche, marche, talon</t>
  </si>
  <si>
    <t>toile</t>
  </si>
  <si>
    <t>Internet, fond, tableau, lin, cinéma, tente, araignée</t>
  </si>
  <si>
    <t>jeune, col, bois, espace, rage, cap, feu, tapis, haricot</t>
  </si>
  <si>
    <t>langue, cerf, gueule, nœud, feu, Canada, hache</t>
  </si>
  <si>
    <t>pierre</t>
  </si>
  <si>
    <t>cœur, minéral, taille, apôtre, mur, jeter, feu, minéral</t>
  </si>
  <si>
    <t>lieu, équipe, indien, œuvre, État, cuisinier, orchestre</t>
  </si>
  <si>
    <t>poste</t>
  </si>
  <si>
    <t>éclair</t>
  </si>
  <si>
    <t>génie, rapide, ciel, foudre, pâtisserie, orage, tonnerre</t>
  </si>
  <si>
    <t>poche, odeur, pièce, parole, métal, bonheur, monnaie</t>
  </si>
  <si>
    <t>maître</t>
  </si>
  <si>
    <t>jeu, chanteur, maison, cérémonie, armes, chien</t>
  </si>
  <si>
    <t>lune</t>
  </si>
  <si>
    <t>poisson, noire, satellite, croissant, rêver, Tintin, fusée</t>
  </si>
  <si>
    <t>épée, humour, heure, pieds, ballerine, vitesse, aiguille</t>
  </si>
  <si>
    <t>balle</t>
  </si>
  <si>
    <t>coton, enfant, jeu, bond, tirer, match, fusil, tennis</t>
  </si>
  <si>
    <t>cercle, cinq, golf, discothèque, association, ciné, sport, fan</t>
  </si>
  <si>
    <t>fruit</t>
  </si>
  <si>
    <t>noyau</t>
  </si>
  <si>
    <t>valet</t>
  </si>
  <si>
    <t>champ</t>
  </si>
  <si>
    <t>force</t>
  </si>
  <si>
    <t>grain</t>
  </si>
  <si>
    <t>moulin, photo, averse, café, millet, poulet, veiller, semence, blé</t>
  </si>
  <si>
    <t>poire</t>
  </si>
  <si>
    <t>roi, rire, oiseau, amoureux, échec, barge</t>
  </si>
  <si>
    <t>état</t>
  </si>
  <si>
    <t>coup, siège, affaire, âme, raison, chef, secret, pays</t>
  </si>
  <si>
    <t>voix</t>
  </si>
  <si>
    <t>timbre, sagesse, grave, chapitre, vote, muet, vive, ténor</t>
  </si>
  <si>
    <t>bureau</t>
  </si>
  <si>
    <t>graine</t>
  </si>
  <si>
    <t>tambour, rouge, ours, cicatrice, os, banane, pores</t>
  </si>
  <si>
    <t>silence, nombril, nouveau, univers, meilleur, bout, championnat, foule, tiers</t>
  </si>
  <si>
    <t>dessin, esprit, lumière, génie, union, règle, droite, crayon, tirer</t>
  </si>
  <si>
    <t>voile</t>
  </si>
  <si>
    <t>course, vol, rideau, parachute, char, tulle, génois, bateau, mariée, spi</t>
  </si>
  <si>
    <t>large, pied, cri, air, offres, faire, enrôlement, téléphone, secours</t>
  </si>
  <si>
    <t>régime, lumière, croisière, éclair, nœuds, excès, compteur, levier</t>
  </si>
  <si>
    <t>maladie, bus, chien, maison, cran, station, urgence, trêve, jugement, blocage, mandat, stop</t>
  </si>
  <si>
    <t>langue</t>
  </si>
  <si>
    <t>tirer, cheveu, bois, glacier, bœuf, jargon, tenir, vipère, poche, chat, papille</t>
  </si>
  <si>
    <t>timbre, onde, monter, mur, écho, ouïe, note, bruit, musique</t>
  </si>
  <si>
    <t>serpent, économe, mouton, faire, chagrin, pêche, phoque, mue, ours</t>
  </si>
  <si>
    <t>secours, fortune, faire, grande, voiler, dents, moulin, disque, engrenage, pneu</t>
  </si>
  <si>
    <t>cage</t>
  </si>
  <si>
    <t>poules, escalier, fauve, mettre, ascenseur, prisonnier, but, ménagerie</t>
  </si>
  <si>
    <t>mot</t>
  </si>
  <si>
    <t>gros, composé, passe, clé, souffler, dernier, espèce, ordre, bon, langue</t>
  </si>
  <si>
    <t>doigt</t>
  </si>
  <si>
    <t>peu, lécher, bout, pied, lever, petit, montrer, cinq, œil</t>
  </si>
  <si>
    <t>chasseur, tube, marque, exemple, synthèse, nu, retoucher, reflet, affiche, photo</t>
  </si>
  <si>
    <t>longueur</t>
  </si>
  <si>
    <t>vigne</t>
  </si>
  <si>
    <t>grue</t>
  </si>
  <si>
    <t>biche</t>
  </si>
  <si>
    <t>croche</t>
  </si>
  <si>
    <t>talon</t>
  </si>
  <si>
    <t>noix</t>
  </si>
  <si>
    <t>Saint-Jacques, casse, huile, coquille, brou, cajou, coco</t>
  </si>
  <si>
    <t>coton</t>
  </si>
  <si>
    <t>noces, mauvais, Alabama, oreilles, filer, balle, tige, tissus, ouate</t>
  </si>
  <si>
    <t>Internet</t>
  </si>
  <si>
    <t>tente</t>
  </si>
  <si>
    <t>pomme</t>
  </si>
  <si>
    <t>sol</t>
  </si>
  <si>
    <t>vase</t>
  </si>
  <si>
    <t>planète</t>
  </si>
  <si>
    <t>tremblement</t>
  </si>
  <si>
    <t>ver, feu, ventre, pomme, sol, vase, sel, planète, tremblement</t>
  </si>
  <si>
    <t>marie</t>
  </si>
  <si>
    <t>bour</t>
  </si>
  <si>
    <t>couler</t>
  </si>
  <si>
    <t>bouche, petit, marie, immersion, boue, couler, eau, laver, prendre</t>
  </si>
  <si>
    <t>rage</t>
  </si>
  <si>
    <t>Canada</t>
  </si>
  <si>
    <t>hache</t>
  </si>
  <si>
    <t>cerf</t>
  </si>
  <si>
    <t>gueule</t>
  </si>
  <si>
    <t>nœud</t>
  </si>
  <si>
    <t>tapis</t>
  </si>
  <si>
    <t>haricot</t>
  </si>
  <si>
    <t>cœur</t>
  </si>
  <si>
    <t>minéral</t>
  </si>
  <si>
    <t>apôtre</t>
  </si>
  <si>
    <t>adjectif</t>
  </si>
  <si>
    <t>aider</t>
  </si>
  <si>
    <t>seconder</t>
  </si>
  <si>
    <t>secourir</t>
  </si>
  <si>
    <t>assister</t>
  </si>
  <si>
    <t>soutenir</t>
  </si>
  <si>
    <t>épice</t>
  </si>
  <si>
    <t>crosse</t>
  </si>
  <si>
    <t xml:space="preserve">chien, boucher, épaule, fleur, lunette, cartouche, crosse, </t>
  </si>
  <si>
    <t xml:space="preserve">Espace, Viande, théâtre, mécanique, argent, échec, , </t>
  </si>
  <si>
    <t>tympan</t>
  </si>
  <si>
    <t xml:space="preserve">enclume, chou-fleur, feuille, mur, pavillon, lobe, tympan, </t>
  </si>
  <si>
    <t xml:space="preserve">oie, tir, allure, premier, marcher, loup, danse, </t>
  </si>
  <si>
    <t>chaperon rouge</t>
  </si>
  <si>
    <t xml:space="preserve">bar, masque, jeune, faim, danse, bergerie, chaperon rouge, </t>
  </si>
  <si>
    <t>santé</t>
  </si>
  <si>
    <t xml:space="preserve">bras, épée, masque, lance, santé, , , </t>
  </si>
  <si>
    <t>épargne</t>
  </si>
  <si>
    <t xml:space="preserve">tambour, ticket, voiture, outils, savon, noire, épargne, </t>
  </si>
  <si>
    <t>esprit, bête, raillerie, renoncer, cul sec, droite, pointillé, tirer</t>
  </si>
  <si>
    <t>gramme</t>
  </si>
  <si>
    <t xml:space="preserve">justice, indicateur, signe, zodiaque, pesée, gramme, , </t>
  </si>
  <si>
    <t>Causse</t>
  </si>
  <si>
    <t xml:space="preserve">table, théâtre, balance, repas, fromages, sommelier, Causse, </t>
  </si>
  <si>
    <t>pèse-lettre</t>
  </si>
  <si>
    <t xml:space="preserve">couteau, levier, bras, fléau, Rome, pèse-lettre, , </t>
  </si>
  <si>
    <t xml:space="preserve">page, lit, ange, perche, loup, périlleux, longueur, </t>
  </si>
  <si>
    <t xml:space="preserve">couteau, tube, huile, atelier, palette, tableau, , </t>
  </si>
  <si>
    <t xml:space="preserve">esprit, double, enfant, jambes, amour, chandelle, cartes, </t>
  </si>
  <si>
    <t>chasse</t>
  </si>
  <si>
    <t>boxe, fou, sceaux, vue, frontière, épée, page, chasse</t>
  </si>
  <si>
    <t>jeunes</t>
  </si>
  <si>
    <t xml:space="preserve">couleur, son, papier, roulement, originale, billard, jeunes, </t>
  </si>
  <si>
    <t>tour, matières, tennis, loi, mettre, cartes, hôte, multiplication, ronde</t>
  </si>
  <si>
    <t>quartier, passion, pâte, salade, ver, confit, jus, pépin</t>
  </si>
  <si>
    <t>étoile, centre, cellule, atome, fruit, amande, proton, pépin</t>
  </si>
  <si>
    <t>clapier</t>
  </si>
  <si>
    <t>oreilles, coup, dents, chasseur, carotte, clapier</t>
  </si>
  <si>
    <t>pied, Scapin, serviteur, carte, ferme, chambre, page, domestique</t>
  </si>
  <si>
    <t>action, profondeur, libre, honneur, vision, tir, blé</t>
  </si>
  <si>
    <t>ouie</t>
  </si>
  <si>
    <t>non, sixième, interdit, affaires, orientation, contre, odorat, ouie</t>
  </si>
  <si>
    <t>biceps</t>
  </si>
  <si>
    <t>passage, âge, frappe, nature, bras, union, camisole, bout, biceps</t>
  </si>
  <si>
    <t>cadran, pin, fil, midi, botte, dé, laine, pique, montre, coudre</t>
  </si>
  <si>
    <t>naïf, eau-de-vie, perle, couper, tête, fruit, ampoule, ovoïde, visage</t>
  </si>
  <si>
    <t>tentative</t>
  </si>
  <si>
    <t>banc, tube, ouvrage, pilote, coup, transformer, test, rugby, tentative</t>
  </si>
  <si>
    <t>prise, blanc, eau, gaz, lièvre, bonbon, oiseau</t>
  </si>
  <si>
    <t>écran</t>
  </si>
  <si>
    <t>poste, tabac, travailler, chambre, table, études, écran</t>
  </si>
  <si>
    <t>œuf, café, silo, pépin, oiseau, semer, ovule, blé</t>
  </si>
  <si>
    <t>programme, gradin, loyal, orchestre, animaux, piste, jeu, numéro, tente</t>
  </si>
  <si>
    <t>bureau, poche, huile, chaleur, alcool, bronzer, chevet</t>
  </si>
  <si>
    <t xml:space="preserve">il est pointu </t>
  </si>
  <si>
    <t xml:space="preserve">la bague au doigt </t>
  </si>
  <si>
    <t xml:space="preserve">bâtiment </t>
  </si>
  <si>
    <t>construction</t>
  </si>
  <si>
    <t xml:space="preserve">édifice habitable </t>
  </si>
  <si>
    <t xml:space="preserve">édifice </t>
  </si>
  <si>
    <t>quiproquo</t>
  </si>
  <si>
    <t xml:space="preserve">un jeu de cartes a, en général 4 couleurs (trèfle, pique, carreau, coeur </t>
  </si>
  <si>
    <t>ce qui reste du jeu quand on a coupé ou distribué</t>
  </si>
  <si>
    <t>une des 4 couleurs</t>
  </si>
  <si>
    <t xml:space="preserve">compétition </t>
  </si>
  <si>
    <t>sélection</t>
  </si>
  <si>
    <t xml:space="preserve">concours d'entrée (entreprise) </t>
  </si>
  <si>
    <t xml:space="preserve">concours de circonstances, hasard </t>
  </si>
  <si>
    <t xml:space="preserve">tavillon </t>
  </si>
  <si>
    <t xml:space="preserve">arbre dont le bois est utilisé pour faire des meubles </t>
  </si>
  <si>
    <t>brouillon</t>
  </si>
  <si>
    <t xml:space="preserve">ils furent parmi les premiers à utiliser l'écriture </t>
  </si>
  <si>
    <t>Les employés de l'administration y travaillent</t>
  </si>
  <si>
    <t xml:space="preserve">Au guichet des bureaux de l'administration </t>
  </si>
  <si>
    <t xml:space="preserve">chef d'une administration </t>
  </si>
  <si>
    <t>rendement</t>
  </si>
  <si>
    <t xml:space="preserve">commande </t>
  </si>
  <si>
    <t xml:space="preserve">acquisition </t>
  </si>
  <si>
    <t xml:space="preserve">hospitalité </t>
  </si>
  <si>
    <t xml:space="preserve">Façon d'accueillir les gens </t>
  </si>
  <si>
    <t xml:space="preserve">Façon de se rencontrer, d'accueillir </t>
  </si>
  <si>
    <t xml:space="preserve">Donner l'accueil, recevoir </t>
  </si>
  <si>
    <t xml:space="preserve">Enfant le plus âgé </t>
  </si>
  <si>
    <t>mât</t>
  </si>
  <si>
    <t xml:space="preserve">tient la tente du cirque </t>
  </si>
  <si>
    <t xml:space="preserve">un juge de paix </t>
  </si>
  <si>
    <t xml:space="preserve">En Angleterre, ils ont encore des perruques </t>
  </si>
  <si>
    <t>vérification</t>
  </si>
  <si>
    <t xml:space="preserve">un pilote d'essais </t>
  </si>
  <si>
    <t>on contrôle les résultats des essais</t>
  </si>
  <si>
    <t>l'esprit de famille</t>
  </si>
  <si>
    <t xml:space="preserve">partie d'une famille (généalogie) </t>
  </si>
  <si>
    <t xml:space="preserve">dans les centres de tri postal </t>
  </si>
  <si>
    <t>envoi de grande dimension</t>
  </si>
  <si>
    <t xml:space="preserve">il se trouve dans la lettre </t>
  </si>
  <si>
    <t>envoyer une lettre</t>
  </si>
  <si>
    <t>est fait pour être envoyée ou reçue</t>
  </si>
  <si>
    <t>épice utilisée en confiserie et en pâtisserie</t>
  </si>
  <si>
    <t>les abeilles voltigent</t>
  </si>
  <si>
    <t>les compartiments de la ruche s'appellent des rayons</t>
  </si>
  <si>
    <t>Les abeilles le fabriquent</t>
  </si>
  <si>
    <t>arme blanche (avec une lame)</t>
  </si>
  <si>
    <t>partie de l'épée</t>
  </si>
  <si>
    <t>Indianapolis</t>
  </si>
  <si>
    <t xml:space="preserve">ceinture </t>
  </si>
  <si>
    <t>Bout de métal qui se fixe dans les trous de la ceinture</t>
  </si>
  <si>
    <t>On l'appelle "La Grande Boucle"</t>
  </si>
  <si>
    <t xml:space="preserve">canicule </t>
  </si>
  <si>
    <t xml:space="preserve">thermomètre </t>
  </si>
  <si>
    <t xml:space="preserve">chauffer à blanc: très très chaud </t>
  </si>
  <si>
    <t>antipathique</t>
  </si>
  <si>
    <t xml:space="preserve">circonflexe </t>
  </si>
  <si>
    <t xml:space="preserve">souffrir </t>
  </si>
  <si>
    <t xml:space="preserve">élancements </t>
  </si>
  <si>
    <t xml:space="preserve">Avoir des douleurs </t>
  </si>
  <si>
    <t xml:space="preserve">ventilateur </t>
  </si>
  <si>
    <t xml:space="preserve">c'est dans les airs qu'on le fait </t>
  </si>
  <si>
    <t xml:space="preserve">cheville </t>
  </si>
  <si>
    <t>de forme circulaire</t>
  </si>
  <si>
    <t xml:space="preserve">cercle inscrit (dans un triangle) </t>
  </si>
  <si>
    <t xml:space="preserve">au petit bonheur la chance </t>
  </si>
  <si>
    <t xml:space="preserve">lé </t>
  </si>
  <si>
    <t xml:space="preserve">descendance </t>
  </si>
  <si>
    <t xml:space="preserve">perspective </t>
  </si>
  <si>
    <t xml:space="preserve">prochain </t>
  </si>
  <si>
    <t xml:space="preserve">votre famille à venir </t>
  </si>
  <si>
    <t>date à laquelle la dette doit être payée</t>
  </si>
  <si>
    <t xml:space="preserve">appel de phares </t>
  </si>
  <si>
    <t>l'un avec l'autre et en même temps</t>
  </si>
  <si>
    <t xml:space="preserve">collection d'armes </t>
  </si>
  <si>
    <t xml:space="preserve">boîte de chocolats </t>
  </si>
  <si>
    <t xml:space="preserve">mettre en boîte </t>
  </si>
  <si>
    <t>boîte d'allumettes</t>
  </si>
  <si>
    <t>battre à plate couture, écraser</t>
  </si>
  <si>
    <t>amour-propre</t>
  </si>
  <si>
    <t>dévorer un livre</t>
  </si>
  <si>
    <t xml:space="preserve">dévorer </t>
  </si>
  <si>
    <t xml:space="preserve">C'est pour emporter ou manger tout de suite ! </t>
  </si>
  <si>
    <t>il a été emporté par une cruelle maladie</t>
  </si>
  <si>
    <t xml:space="preserve">emporter </t>
  </si>
  <si>
    <t>percevoir</t>
  </si>
  <si>
    <t>entendre en confession</t>
  </si>
  <si>
    <t xml:space="preserve">entendre raison </t>
  </si>
  <si>
    <t>encombrement</t>
  </si>
  <si>
    <t>espace publicitaire</t>
  </si>
  <si>
    <t xml:space="preserve">anorexie </t>
  </si>
  <si>
    <t xml:space="preserve">distinct </t>
  </si>
  <si>
    <t xml:space="preserve">qui n'est pas la même chose </t>
  </si>
  <si>
    <t>sac</t>
  </si>
  <si>
    <t xml:space="preserve">être le dos au mur </t>
  </si>
  <si>
    <t>avoir bon dos</t>
  </si>
  <si>
    <t xml:space="preserve">on l'a sur le dos </t>
  </si>
  <si>
    <t>où se trouve son appartement</t>
  </si>
  <si>
    <t>appartement chalet ou villa</t>
  </si>
  <si>
    <t>lointain, du dehors</t>
  </si>
  <si>
    <t xml:space="preserve">d'ailleurs, de dehors </t>
  </si>
  <si>
    <t xml:space="preserve">au dehors </t>
  </si>
  <si>
    <t>construire les fondations</t>
  </si>
  <si>
    <t xml:space="preserve">avoir du plomb dans l'aile: être blessé </t>
  </si>
  <si>
    <t>Eve</t>
  </si>
  <si>
    <t xml:space="preserve">démarrer </t>
  </si>
  <si>
    <t>commencer à avancer</t>
  </si>
  <si>
    <t xml:space="preserve">attester </t>
  </si>
  <si>
    <t xml:space="preserve">garder son avis </t>
  </si>
  <si>
    <t>Clouer au pilori, accuser</t>
  </si>
  <si>
    <t>Par affichage</t>
  </si>
  <si>
    <t xml:space="preserve">pour coller des affiches </t>
  </si>
  <si>
    <t xml:space="preserve">Publicité </t>
  </si>
  <si>
    <t>la curiosité est son métier</t>
  </si>
  <si>
    <t xml:space="preserve">escorter </t>
  </si>
  <si>
    <t xml:space="preserve">Avancer avec qqun </t>
  </si>
  <si>
    <t xml:space="preserve">traverse </t>
  </si>
  <si>
    <t>coup de barre</t>
  </si>
  <si>
    <t xml:space="preserve">barre de douche </t>
  </si>
  <si>
    <t xml:space="preserve">grosse barre de bois pour asseoir les rails des trains </t>
  </si>
  <si>
    <t xml:space="preserve">étranger, qu'on ne comprend pas, qui nous choque </t>
  </si>
  <si>
    <t>dissimuler</t>
  </si>
  <si>
    <t>enlever de la vue</t>
  </si>
  <si>
    <t>se cacher le visage</t>
  </si>
  <si>
    <t>chevalière</t>
  </si>
  <si>
    <t>bague de mariage, de fiançailles</t>
  </si>
  <si>
    <t>Edifice commémoratif</t>
  </si>
  <si>
    <t>source de malentendu</t>
  </si>
  <si>
    <t>feux</t>
  </si>
  <si>
    <t>scintiller</t>
  </si>
  <si>
    <t>briller de manière intense</t>
  </si>
  <si>
    <t>dame</t>
  </si>
  <si>
    <t>valeur d'une carte (entre le valet et le roi)</t>
  </si>
  <si>
    <t>circonstances</t>
  </si>
  <si>
    <t>fonctionnaire</t>
  </si>
  <si>
    <t>Etre</t>
  </si>
  <si>
    <t>domestique</t>
  </si>
  <si>
    <t>gratification</t>
  </si>
  <si>
    <t>prix</t>
  </si>
  <si>
    <t>Dans une équipe, le plus âgé</t>
  </si>
  <si>
    <t>le juge prononce la peine du condamné</t>
  </si>
  <si>
    <t>un essai</t>
  </si>
  <si>
    <t>un essai, c'est comme un défi</t>
  </si>
  <si>
    <t>vie de famille</t>
  </si>
  <si>
    <t>chef de la famille (macho !)</t>
  </si>
  <si>
    <t>émettre un message, l'envoyer</t>
  </si>
  <si>
    <t>une épice très chère</t>
  </si>
  <si>
    <t>atchoum !</t>
  </si>
  <si>
    <t>cire</t>
  </si>
  <si>
    <t>miel</t>
  </si>
  <si>
    <t>Maison des abeilles</t>
  </si>
  <si>
    <t>L'épée est une arme</t>
  </si>
  <si>
    <t>épée à lame courbe</t>
  </si>
  <si>
    <t>Boucles d'oreilles</t>
  </si>
  <si>
    <t>couleur chaude</t>
  </si>
  <si>
    <t>Pour la flamme de la bougie</t>
  </si>
  <si>
    <t>importuner</t>
  </si>
  <si>
    <t>aigu</t>
  </si>
  <si>
    <t>doux</t>
  </si>
  <si>
    <t>rude</t>
  </si>
  <si>
    <t>fort</t>
  </si>
  <si>
    <t>accent aigu</t>
  </si>
  <si>
    <t>accent circonflexe</t>
  </si>
  <si>
    <t>maux</t>
  </si>
  <si>
    <t>sans air, pas de vie</t>
  </si>
  <si>
    <t>air pollué</t>
  </si>
  <si>
    <t>articulation du pied</t>
  </si>
  <si>
    <t>joie</t>
  </si>
  <si>
    <t>coin</t>
  </si>
  <si>
    <t>service de la dette (Etat)</t>
  </si>
  <si>
    <t>battre des ailes pour voler</t>
  </si>
  <si>
    <t>yeux</t>
  </si>
  <si>
    <t>tout de suite</t>
  </si>
  <si>
    <t>ouïr</t>
  </si>
  <si>
    <t>soif</t>
  </si>
  <si>
    <t>ogre</t>
  </si>
  <si>
    <t>part</t>
  </si>
  <si>
    <t>fesse-mathieu</t>
  </si>
  <si>
    <t>intermédiaire</t>
  </si>
  <si>
    <t>artistique</t>
  </si>
  <si>
    <t>construire</t>
  </si>
  <si>
    <t>Personnage de la Genèse</t>
  </si>
  <si>
    <t>dire</t>
  </si>
  <si>
    <t>Dire du mal de qqun</t>
  </si>
  <si>
    <t>Une remarque acerbe qui fait mal</t>
  </si>
  <si>
    <t>qui pique comme de l'acide, qui blesse</t>
  </si>
  <si>
    <t>colleur d'affiches</t>
  </si>
  <si>
    <t>aller avec quelqu'un, avancer</t>
  </si>
  <si>
    <t>accompagner quelqu'un pour le protéger</t>
  </si>
  <si>
    <t>partir s'établir à l'étranger</t>
  </si>
  <si>
    <t>pneu à clous</t>
  </si>
  <si>
    <t>écrin</t>
  </si>
  <si>
    <t>on les bagues pour étudier leurs déplacements</t>
  </si>
  <si>
    <t>villa</t>
  </si>
  <si>
    <t>édifice individuel</t>
  </si>
  <si>
    <t>coche</t>
  </si>
  <si>
    <t>bévue</t>
  </si>
  <si>
    <t>gaffe</t>
  </si>
  <si>
    <t>luire</t>
  </si>
  <si>
    <t>briller de mille feux</t>
  </si>
  <si>
    <t>carré</t>
  </si>
  <si>
    <t>4 cartes de même valeur : carré d'as</t>
  </si>
  <si>
    <t>se mesurer à d'autres</t>
  </si>
  <si>
    <t>noyer</t>
  </si>
  <si>
    <t>chêne</t>
  </si>
  <si>
    <t>moine</t>
  </si>
  <si>
    <t>on écrit ce qu'on entend</t>
  </si>
  <si>
    <t>texte écrit</t>
  </si>
  <si>
    <t>permet de calculer le bénéfice</t>
  </si>
  <si>
    <t>Accueillir</t>
  </si>
  <si>
    <t>année</t>
  </si>
  <si>
    <t>doyen</t>
  </si>
  <si>
    <t>on les compte !</t>
  </si>
  <si>
    <t>arène</t>
  </si>
  <si>
    <t>route</t>
  </si>
  <si>
    <t>arôme</t>
  </si>
  <si>
    <t>sabre</t>
  </si>
  <si>
    <t>on tient l'épée par elle</t>
  </si>
  <si>
    <t>Tour de France</t>
  </si>
  <si>
    <t>très intense</t>
  </si>
  <si>
    <t>Lampe pour l'éclairage public</t>
  </si>
  <si>
    <t>qui dérange</t>
  </si>
  <si>
    <t>crise</t>
  </si>
  <si>
    <t>cruel</t>
  </si>
  <si>
    <t>Avoir mal</t>
  </si>
  <si>
    <t>joint</t>
  </si>
  <si>
    <t>luxer</t>
  </si>
  <si>
    <t>coude</t>
  </si>
  <si>
    <t>faire craquer les articulations des doigts</t>
  </si>
  <si>
    <t>nager</t>
  </si>
  <si>
    <t>futur</t>
  </si>
  <si>
    <t>prédit votre avenir</t>
  </si>
  <si>
    <t>prévision</t>
  </si>
  <si>
    <t>droit</t>
  </si>
  <si>
    <t>obtus</t>
  </si>
  <si>
    <t>reconnaissance</t>
  </si>
  <si>
    <t>appel du 18 juin 1940</t>
  </si>
  <si>
    <t>boîte à musique</t>
  </si>
  <si>
    <t>barrière de corail</t>
  </si>
  <si>
    <t>damer</t>
  </si>
  <si>
    <t>ailes</t>
  </si>
  <si>
    <t>bosse</t>
  </si>
  <si>
    <t>coups</t>
  </si>
  <si>
    <t>sourd</t>
  </si>
  <si>
    <t>on l'entend</t>
  </si>
  <si>
    <t>envie de connaître</t>
  </si>
  <si>
    <t>entre</t>
  </si>
  <si>
    <t>d'autre part</t>
  </si>
  <si>
    <t>sac à dos</t>
  </si>
  <si>
    <t>il fait le gros dos</t>
  </si>
  <si>
    <t>bouge</t>
  </si>
  <si>
    <t>agent postal</t>
  </si>
  <si>
    <t>sable</t>
  </si>
  <si>
    <t>terrain à bâtir</t>
  </si>
  <si>
    <t>plume</t>
  </si>
  <si>
    <t>chaos</t>
  </si>
  <si>
    <t>jurer</t>
  </si>
  <si>
    <t>Accuser pour obtenir justice</t>
  </si>
  <si>
    <t>trou de souris</t>
  </si>
  <si>
    <t>asile</t>
  </si>
  <si>
    <t>Abri contre la plue</t>
  </si>
  <si>
    <t>questionner</t>
  </si>
  <si>
    <t>curieux au bon sens du terme</t>
  </si>
  <si>
    <t>barres parallèles pour la gymnastique</t>
  </si>
  <si>
    <t>acheter des marchandises à l'étranger</t>
  </si>
  <si>
    <t>sommet</t>
  </si>
  <si>
    <t>on orne les bagues de pierres précieuses</t>
  </si>
  <si>
    <t>bague épaisse</t>
  </si>
  <si>
    <t>leurre</t>
  </si>
  <si>
    <t>bourde</t>
  </si>
  <si>
    <t>examen</t>
  </si>
  <si>
    <t>charme</t>
  </si>
  <si>
    <t>la langue de bois ( parler pour ne rien dire)</t>
  </si>
  <si>
    <t>dictée</t>
  </si>
  <si>
    <t>lettre</t>
  </si>
  <si>
    <t>Action de gérer, d'administrer</t>
  </si>
  <si>
    <t>bétail</t>
  </si>
  <si>
    <t>A joué dans "L'animal"</t>
  </si>
  <si>
    <t>gagner</t>
  </si>
  <si>
    <t>profit</t>
  </si>
  <si>
    <t>celui qui achète</t>
  </si>
  <si>
    <t>cercle de sciure</t>
  </si>
  <si>
    <t>risque</t>
  </si>
  <si>
    <t>essayer, c'est partir à l'aventure</t>
  </si>
  <si>
    <t>poivre</t>
  </si>
  <si>
    <t>On trouve le la cire d'abeilles</t>
  </si>
  <si>
    <t>Tolède</t>
  </si>
  <si>
    <t>anneau</t>
  </si>
  <si>
    <t>Circuit de voitures en forme d'anneau</t>
  </si>
  <si>
    <t>chaleur d'été longue et intense</t>
  </si>
  <si>
    <t>mesure la température</t>
  </si>
  <si>
    <t>Ecran qui sert à dévier les rayons lumineux</t>
  </si>
  <si>
    <t>éclairage pour bateaux</t>
  </si>
  <si>
    <t>impoli</t>
  </si>
  <si>
    <t>odieux</t>
  </si>
  <si>
    <t>Souffrir beaucoup et longtemps</t>
  </si>
  <si>
    <t>Douleurs très fortes</t>
  </si>
  <si>
    <t>couche</t>
  </si>
  <si>
    <t>goutte</t>
  </si>
  <si>
    <t>union des os entre eux</t>
  </si>
  <si>
    <t>maladie qui atteint les articulations</t>
  </si>
  <si>
    <t>hélice</t>
  </si>
  <si>
    <t>béatitude, bien-être</t>
  </si>
  <si>
    <t>aspect des mailles des fils qui constituent le tissu</t>
  </si>
  <si>
    <t>morceau de tissu coupé qui ne sert à plus rien</t>
  </si>
  <si>
    <t>angle obtus</t>
  </si>
  <si>
    <t>devoir</t>
  </si>
  <si>
    <t>phares</t>
  </si>
  <si>
    <t>appel au secours</t>
  </si>
  <si>
    <t>choeur</t>
  </si>
  <si>
    <t>champs</t>
  </si>
  <si>
    <t>corail</t>
  </si>
  <si>
    <t>record</t>
  </si>
  <si>
    <t>beurre</t>
  </si>
  <si>
    <t>battre les cartes: les mélanger</t>
  </si>
  <si>
    <t>beurre battu</t>
  </si>
  <si>
    <t>marque d'un coup</t>
  </si>
  <si>
    <t>manger</t>
  </si>
  <si>
    <t>perdre</t>
  </si>
  <si>
    <t>appétit d'oiseau</t>
  </si>
  <si>
    <t>opposé</t>
  </si>
  <si>
    <t>second</t>
  </si>
  <si>
    <t>témoin</t>
  </si>
  <si>
    <t>rat</t>
  </si>
  <si>
    <t>cupide</t>
  </si>
  <si>
    <t>ce que fait l'avare</t>
  </si>
  <si>
    <t>police</t>
  </si>
  <si>
    <t>entre une direction et des usagers</t>
  </si>
  <si>
    <t>aller dehors</t>
  </si>
  <si>
    <t>élever</t>
  </si>
  <si>
    <t>fonder</t>
  </si>
  <si>
    <t>cuisse</t>
  </si>
  <si>
    <t>l'aile ou la cuisse ?</t>
  </si>
  <si>
    <t>Au commencement, tout n'était que chaos et désert</t>
  </si>
  <si>
    <t>clouer</t>
  </si>
  <si>
    <t>acerbe</t>
  </si>
  <si>
    <t>Abri pour souris</t>
  </si>
  <si>
    <t>Homme sandwich qui promène des affiches</t>
  </si>
  <si>
    <t>cherche des renseignement difficiles à trouver</t>
  </si>
  <si>
    <t>suivre</t>
  </si>
  <si>
    <t>barre en bois</t>
  </si>
  <si>
    <t>couvrir</t>
  </si>
  <si>
    <t>masquer</t>
  </si>
  <si>
    <t>partie du clou sur laquelle on tape</t>
  </si>
  <si>
    <t>le clou du spectacle</t>
  </si>
  <si>
    <t>oiseaux</t>
  </si>
  <si>
    <t>et tac une coche!</t>
  </si>
  <si>
    <t>carreau</t>
  </si>
  <si>
    <t>au casino, on joue au 21 contre la banque</t>
  </si>
  <si>
    <t>espèce d'arbre</t>
  </si>
  <si>
    <t>signe typographique, hiéroglyphe</t>
  </si>
  <si>
    <t>Etat</t>
  </si>
  <si>
    <t>gestion</t>
  </si>
  <si>
    <t>sauvage</t>
  </si>
  <si>
    <t>aubaine</t>
  </si>
  <si>
    <t>chance, occasion favorable</t>
  </si>
  <si>
    <t>prime nette, en plus du salaire habituel</t>
  </si>
  <si>
    <t>Ce que l'épargne produit comme bénéfice</t>
  </si>
  <si>
    <t>enchère</t>
  </si>
  <si>
    <t>chaland</t>
  </si>
  <si>
    <t>vétéran</t>
  </si>
  <si>
    <t>aîné</t>
  </si>
  <si>
    <t>Sportif âgé de plus de 40 ans</t>
  </si>
  <si>
    <t>artiste</t>
  </si>
  <si>
    <t>les animaux du cirque</t>
  </si>
  <si>
    <t>cuisine</t>
  </si>
  <si>
    <t>On la boucle !</t>
  </si>
  <si>
    <t>bouffée</t>
  </si>
  <si>
    <t>désagréable, méchant</t>
  </si>
  <si>
    <t>craquer</t>
  </si>
  <si>
    <t>inscrit</t>
  </si>
  <si>
    <t>ligne imaginaire en forme de cercle</t>
  </si>
  <si>
    <t>du cercle (mission impossible)</t>
  </si>
  <si>
    <t>porter bonheur</t>
  </si>
  <si>
    <t>angle au centre d'un polygone</t>
  </si>
  <si>
    <t>angle opposé (triangle)</t>
  </si>
  <si>
    <t>déficit</t>
  </si>
  <si>
    <t>payer sa dette</t>
  </si>
  <si>
    <t>les grands ensembles (groupes de maisons)</t>
  </si>
  <si>
    <t>théorie des ensembles</t>
  </si>
  <si>
    <t>couture</t>
  </si>
  <si>
    <t>avidité</t>
  </si>
  <si>
    <t>clavier</t>
  </si>
  <si>
    <t>le contraire de la face</t>
  </si>
  <si>
    <t>plantes</t>
  </si>
  <si>
    <t>appartement de fonction</t>
  </si>
  <si>
    <t>amasser</t>
  </si>
  <si>
    <t>Molière</t>
  </si>
  <si>
    <t>facteur</t>
  </si>
  <si>
    <t>agent double, espion</t>
  </si>
  <si>
    <t>agent secret (espion)</t>
  </si>
  <si>
    <t>terrain</t>
  </si>
  <si>
    <t>édifier</t>
  </si>
  <si>
    <t>Se mettre sous l'aile de qqun</t>
  </si>
  <si>
    <t>il a des ailes</t>
  </si>
  <si>
    <t>entamer</t>
  </si>
  <si>
    <t>débuter</t>
  </si>
  <si>
    <t>avancer</t>
  </si>
  <si>
    <t>affirmation nette</t>
  </si>
  <si>
    <t>mordant</t>
  </si>
  <si>
    <t>Goût d'un fruit vert</t>
  </si>
  <si>
    <t>terrier</t>
  </si>
  <si>
    <t>S'abrite de la vue des autres</t>
  </si>
  <si>
    <t>colleur</t>
  </si>
  <si>
    <t>sondeur</t>
  </si>
  <si>
    <t>voir sans être vu</t>
  </si>
  <si>
    <t>ramener</t>
  </si>
  <si>
    <t>faire route avec</t>
  </si>
  <si>
    <t>mener quelqu'un quelque part, aller avec lui</t>
  </si>
  <si>
    <t>barbare</t>
  </si>
  <si>
    <t>taire, dissimuler</t>
  </si>
  <si>
    <t>enfoncer</t>
  </si>
  <si>
    <t>pour enfoncer les clous</t>
  </si>
  <si>
    <t>alliance</t>
  </si>
  <si>
    <t>monument</t>
  </si>
  <si>
    <t>Edifice historique</t>
  </si>
  <si>
    <t>piège, appât</t>
  </si>
  <si>
    <t>faute, erreur</t>
  </si>
  <si>
    <t>rayonner</t>
  </si>
  <si>
    <t>briller légèrement</t>
  </si>
  <si>
    <t>concours à deux</t>
  </si>
  <si>
    <t>test, concours</t>
  </si>
  <si>
    <t>plancher</t>
  </si>
  <si>
    <t>Employé de l'administration</t>
  </si>
  <si>
    <t>Belmondo</t>
  </si>
  <si>
    <t>l'animal est un être vivant</t>
  </si>
  <si>
    <t>Animal sauvage, fauve</t>
  </si>
  <si>
    <t>avantage</t>
  </si>
  <si>
    <t>intérêts</t>
  </si>
  <si>
    <t>tirer bénéfice, avoir un avantage</t>
  </si>
  <si>
    <t>acquérir</t>
  </si>
  <si>
    <t>Achat par correspondance</t>
  </si>
  <si>
    <t>recevoir</t>
  </si>
  <si>
    <t>tente du cirque</t>
  </si>
  <si>
    <t>la robe du juge</t>
  </si>
  <si>
    <t>Un juge-arbitre</t>
  </si>
  <si>
    <t>cannelle</t>
  </si>
  <si>
    <t>la route des épices (vers les Indes)</t>
  </si>
  <si>
    <t>voltiger</t>
  </si>
  <si>
    <t>hexagone</t>
  </si>
  <si>
    <t>reine</t>
  </si>
  <si>
    <t>ardillon</t>
  </si>
  <si>
    <t>applique</t>
  </si>
  <si>
    <t>embêtant</t>
  </si>
  <si>
    <t>pas (peu) commode</t>
  </si>
  <si>
    <t>accent grave</t>
  </si>
  <si>
    <t>un fort accent</t>
  </si>
  <si>
    <t>calvaire</t>
  </si>
  <si>
    <t>Accès de toux, de fièvre</t>
  </si>
  <si>
    <t>Douleur très forte</t>
  </si>
  <si>
    <t>fait de l'air</t>
  </si>
  <si>
    <t>réussite</t>
  </si>
  <si>
    <t>nager dans le bonheur</t>
  </si>
  <si>
    <t>né sous une bonne étoile, heureux</t>
  </si>
  <si>
    <t>angle droit (90 o)</t>
  </si>
  <si>
    <t>échéance</t>
  </si>
  <si>
    <t>payer</t>
  </si>
  <si>
    <t>reconnaissance de dette</t>
  </si>
  <si>
    <t>appel d'offres</t>
  </si>
  <si>
    <t>ensemble vocal</t>
  </si>
  <si>
    <t>chimique</t>
  </si>
  <si>
    <t>arme chimique</t>
  </si>
  <si>
    <t>boîte de nuit, cabaret</t>
  </si>
  <si>
    <t>obstacle</t>
  </si>
  <si>
    <t>garde-barrière</t>
  </si>
  <si>
    <t>damer le pion, battre (au jeu de dames)</t>
  </si>
  <si>
    <t>blessure suite à un coup</t>
  </si>
  <si>
    <t>blessure d'amour-propre</t>
  </si>
  <si>
    <t>charrier</t>
  </si>
  <si>
    <t>ne pas entendre</t>
  </si>
  <si>
    <t>entendre ce qui se passe</t>
  </si>
  <si>
    <t>distance</t>
  </si>
  <si>
    <t>barre d'espace</t>
  </si>
  <si>
    <t>soif de savoir</t>
  </si>
  <si>
    <t>nuancé, autre</t>
  </si>
  <si>
    <t>cuillère</t>
  </si>
  <si>
    <t>verso</t>
  </si>
  <si>
    <t>logement</t>
  </si>
  <si>
    <t>appartement témoin</t>
  </si>
  <si>
    <t>Harpagon</t>
  </si>
  <si>
    <t>agent artistique (pour les stars)</t>
  </si>
  <si>
    <t>bâtir une villa</t>
  </si>
  <si>
    <t>affirmer solennellement</t>
  </si>
  <si>
    <t>attaquer</t>
  </si>
  <si>
    <t>dénoncer</t>
  </si>
  <si>
    <t>dénigrer</t>
  </si>
  <si>
    <t>inculper</t>
  </si>
  <si>
    <t>Mettre la faute sur qqun</t>
  </si>
  <si>
    <t>Faire un procès</t>
  </si>
  <si>
    <t>acétique</t>
  </si>
  <si>
    <t>aigrelet</t>
  </si>
  <si>
    <t>Au goût aigre, piquant</t>
  </si>
  <si>
    <t>cachette</t>
  </si>
  <si>
    <t>Abri pour lapin</t>
  </si>
  <si>
    <t>l'abri protège</t>
  </si>
  <si>
    <t>sandwich</t>
  </si>
  <si>
    <t>exotisme</t>
  </si>
  <si>
    <t>importer</t>
  </si>
  <si>
    <t>étinceler</t>
  </si>
  <si>
    <t>briller avec un intensité variable</t>
  </si>
  <si>
    <t>banque</t>
  </si>
  <si>
    <t>sortes de petites tuiles en bois qui recouvrait les toits, les murs des chalets</t>
  </si>
  <si>
    <t>est fait de bois, par définition</t>
  </si>
  <si>
    <t>manuscrit</t>
  </si>
  <si>
    <t>gouverner</t>
  </si>
  <si>
    <t>direction</t>
  </si>
  <si>
    <t>Coût de la marchandise</t>
  </si>
  <si>
    <t>Client</t>
  </si>
  <si>
    <t>âgé de 100 ans</t>
  </si>
  <si>
    <t>nom de famille</t>
  </si>
  <si>
    <t>condiment</t>
  </si>
  <si>
    <t>safran</t>
  </si>
  <si>
    <t>C'est là qu'on les utilise le plus</t>
  </si>
  <si>
    <t>chaque épice a le sien</t>
  </si>
  <si>
    <t>Toute la ruche travaille pour elle</t>
  </si>
  <si>
    <t>fermeture</t>
  </si>
  <si>
    <t>Boucle</t>
  </si>
  <si>
    <t>réverbère</t>
  </si>
  <si>
    <t>allumette</t>
  </si>
  <si>
    <t>Lampe fixée contre un mur</t>
  </si>
  <si>
    <t>éclairage public éteint à une heure fixe</t>
  </si>
  <si>
    <t>Malhonnête</t>
  </si>
  <si>
    <t>l'accent italien</t>
  </si>
  <si>
    <t>pollution</t>
  </si>
  <si>
    <t>panier</t>
  </si>
  <si>
    <t>morceau de tissu</t>
  </si>
  <si>
    <t>horoscope</t>
  </si>
  <si>
    <t>lendemain</t>
  </si>
  <si>
    <t>à venir</t>
  </si>
  <si>
    <t>instrument pour mesurer et(ou construire des angles</t>
  </si>
  <si>
    <t>obligation de payer qqchose à qqun</t>
  </si>
  <si>
    <t>De Gaulle</t>
  </si>
  <si>
    <t>sonner</t>
  </si>
  <si>
    <t>ils vivent ensemble</t>
  </si>
  <si>
    <t>présenter</t>
  </si>
  <si>
    <t>arme à feu</t>
  </si>
  <si>
    <t>présenter les armes (militaire)</t>
  </si>
  <si>
    <t>chocolats</t>
  </si>
  <si>
    <t>barrière de passage à niveau</t>
  </si>
  <si>
    <t>barrière entre 2 éléments</t>
  </si>
  <si>
    <t>lésion</t>
  </si>
  <si>
    <t>inculpé pour coups et blessures</t>
  </si>
  <si>
    <t>engloutir</t>
  </si>
  <si>
    <t>dévorer des yeux</t>
  </si>
  <si>
    <t>manger avec avidité</t>
  </si>
  <si>
    <t>dimension</t>
  </si>
  <si>
    <t>espace limité</t>
  </si>
  <si>
    <t>espace euclidien</t>
  </si>
  <si>
    <t>perdre l'appétit</t>
  </si>
  <si>
    <t>manque d'appétit</t>
  </si>
  <si>
    <t>avoir l'appétit aiguisé</t>
  </si>
  <si>
    <t>contrasté</t>
  </si>
  <si>
    <t>résidence</t>
  </si>
  <si>
    <t>d'appartement</t>
  </si>
  <si>
    <t>intéressé</t>
  </si>
  <si>
    <t>Personnage de Molière très avare</t>
  </si>
  <si>
    <t>agent de police</t>
  </si>
  <si>
    <t>mettre dehors</t>
  </si>
  <si>
    <t>tranchant</t>
  </si>
  <si>
    <t>maintenir</t>
  </si>
  <si>
    <t>certifier une affirmation</t>
  </si>
  <si>
    <t>Attaquer en justice</t>
  </si>
  <si>
    <t>refuge</t>
  </si>
  <si>
    <t>abri de montagne</t>
  </si>
  <si>
    <t>publicité</t>
  </si>
  <si>
    <t>indiscret</t>
  </si>
  <si>
    <t>chercheur</t>
  </si>
  <si>
    <t>graine de curieux en paquet bleu !</t>
  </si>
  <si>
    <t>faire preuve de curiosité</t>
  </si>
  <si>
    <t>barre à rideaux</t>
  </si>
  <si>
    <t>passeport</t>
  </si>
  <si>
    <t>faute, maladresse</t>
  </si>
  <si>
    <t>concours amical</t>
  </si>
  <si>
    <t>griffonner</t>
  </si>
  <si>
    <t>texte écrit rapidement, premier jet</t>
  </si>
  <si>
    <t>Il administre ses citoyens</t>
  </si>
  <si>
    <t>le bénéfice est un gain</t>
  </si>
  <si>
    <t>très peu accueillant</t>
  </si>
  <si>
    <t>centenaire</t>
  </si>
  <si>
    <t>âge durée de vie</t>
  </si>
  <si>
    <t>passe devant le juge</t>
  </si>
  <si>
    <t>expérience</t>
  </si>
  <si>
    <t>épreuve</t>
  </si>
  <si>
    <t>un air de famille</t>
  </si>
  <si>
    <t>fleuret</t>
  </si>
  <si>
    <t>réflecteur</t>
  </si>
  <si>
    <t>couvre-feu</t>
  </si>
  <si>
    <t>déplaisant</t>
  </si>
  <si>
    <t>rendre la vie peu agréable</t>
  </si>
  <si>
    <t>italien</t>
  </si>
  <si>
    <t>accent doux</t>
  </si>
  <si>
    <t>chambre à air (pneu)</t>
  </si>
  <si>
    <t>quadrature</t>
  </si>
  <si>
    <t>cellulaire</t>
  </si>
  <si>
    <t>culture</t>
  </si>
  <si>
    <t>cultiver des tissus (animaux, végétaux)dans un laboratoire de recherche</t>
  </si>
  <si>
    <t>bord d'une pièce de tissu</t>
  </si>
  <si>
    <t>rapporteur</t>
  </si>
  <si>
    <t>le gardien ferme son angle</t>
  </si>
  <si>
    <t>sonner l'appel (militaire)</t>
  </si>
  <si>
    <t>de concertensemble</t>
  </si>
  <si>
    <t>collection</t>
  </si>
  <si>
    <t>prendre les armes</t>
  </si>
  <si>
    <t>barrière autour des champs</t>
  </si>
  <si>
    <t>engouffrer</t>
  </si>
  <si>
    <t>manger goulûment</t>
  </si>
  <si>
    <t>confession</t>
  </si>
  <si>
    <t>comprendre</t>
  </si>
  <si>
    <t>Euclide</t>
  </si>
  <si>
    <t>espace vert</t>
  </si>
  <si>
    <t>espace entre deux objets</t>
  </si>
  <si>
    <t>entre autre</t>
  </si>
  <si>
    <t>adresse</t>
  </si>
  <si>
    <t>assurances</t>
  </si>
  <si>
    <t>protection</t>
  </si>
  <si>
    <t>incriminer</t>
  </si>
  <si>
    <t>déférer</t>
  </si>
  <si>
    <t>piquant</t>
  </si>
  <si>
    <t>Qui fait mal, qui pique, qui blesse</t>
  </si>
  <si>
    <t>Nom d'un acide (vinaigre)</t>
  </si>
  <si>
    <t>Avant-toit</t>
  </si>
  <si>
    <t>réclame</t>
  </si>
  <si>
    <t>placard publicitaireaffiche</t>
  </si>
  <si>
    <t>Suivre les progrès de quelqu'un, l'aider à avancer</t>
  </si>
  <si>
    <t>parallèles</t>
  </si>
  <si>
    <t>émigrer</t>
  </si>
  <si>
    <t>requérant d'asile</t>
  </si>
  <si>
    <t>pour aller à l'étranger</t>
  </si>
  <si>
    <t>charme des pays lointains</t>
  </si>
  <si>
    <t xml:space="preserve"> Faux</t>
  </si>
  <si>
    <t>mettre en commun</t>
  </si>
  <si>
    <t>mal dégrossi</t>
  </si>
  <si>
    <t>mal léché</t>
  </si>
  <si>
    <t>Don Juan</t>
  </si>
  <si>
    <t>porter secours</t>
  </si>
  <si>
    <t>prête rmain forte</t>
  </si>
  <si>
    <t>donner un coup de main</t>
  </si>
  <si>
    <t>petite partie</t>
  </si>
  <si>
    <t>coup de théâtre</t>
  </si>
  <si>
    <t>tout à coup</t>
  </si>
  <si>
    <t>sans effort</t>
  </si>
  <si>
    <t>sur des roulettes</t>
  </si>
  <si>
    <t>pavoiser</t>
  </si>
  <si>
    <t>Pâques</t>
  </si>
  <si>
    <t>nuage</t>
  </si>
  <si>
    <t>parallèle</t>
  </si>
  <si>
    <t>enfer</t>
  </si>
  <si>
    <t>de l'alphabet ou message écrit que l'on envoie</t>
  </si>
  <si>
    <t>animal domestique (chien)</t>
  </si>
  <si>
    <t>syn de bénéfice</t>
  </si>
  <si>
    <t xml:space="preserve"> du cirque</t>
  </si>
  <si>
    <t>clown, acrobate</t>
  </si>
  <si>
    <t xml:space="preserve"> de chaleur</t>
  </si>
  <si>
    <t xml:space="preserve">désagréable (syn) </t>
  </si>
  <si>
    <t>de l'air pur</t>
  </si>
  <si>
    <t>de basket, appelé "cercle"</t>
  </si>
  <si>
    <t xml:space="preserve"> d'un cercle</t>
  </si>
  <si>
    <t>arme blanche (couteau)</t>
  </si>
  <si>
    <t>battre le fer pendant qu'il est chaud, froid</t>
  </si>
  <si>
    <t>syn d'avare (vx)</t>
  </si>
  <si>
    <t xml:space="preserve">syn d'avare </t>
  </si>
  <si>
    <t>syn d'avare</t>
  </si>
  <si>
    <t>prép</t>
  </si>
  <si>
    <t>avoir un coup dans l'aile (être diminué, ivre</t>
  </si>
  <si>
    <t xml:space="preserve"> de l'aile d'un oiseau </t>
  </si>
  <si>
    <t>A Piccard</t>
  </si>
  <si>
    <t>nacelle, parachute, lest, gonfler, captif, ascension, A Piccard, aérostat</t>
  </si>
  <si>
    <t>monument, château, villa, maison, bâtiment, immeuble, construction</t>
  </si>
  <si>
    <t>concert, concubins, simultanément, plan, habitations, chœur, théorie</t>
  </si>
  <si>
    <t xml:space="preserve">bâton, coup, douche, lambourde, traverse, tringle, parallèles, </t>
  </si>
  <si>
    <t xml:space="preserve">émission, arrivage, paquet, boîte, message, expédier, lettre, </t>
  </si>
  <si>
    <t xml:space="preserve">abord, bisou, embrassade, salut, jeu de quille, hospitalité, recevoir, </t>
  </si>
  <si>
    <t xml:space="preserve">travail, bijou, réaction, froid, ancre, lien, prisonnier, </t>
  </si>
  <si>
    <t>virgule</t>
  </si>
  <si>
    <t xml:space="preserve">jour, boxe, faire, chaud, marquer, fusion, virgule, </t>
  </si>
  <si>
    <t>Cyrano</t>
  </si>
  <si>
    <t xml:space="preserve">aile, cache, pied, vue, organe, visage, Cyrano, </t>
  </si>
  <si>
    <t xml:space="preserve">eau, épée, plomb, funambule, aiguille, araignée, téléphone, </t>
  </si>
  <si>
    <t xml:space="preserve">tir, svelte, main, équateur, blanche, pilote, pêche, </t>
  </si>
  <si>
    <t xml:space="preserve">ski, cellule, plat, calvitie, blanc, brouillés, poule, </t>
  </si>
  <si>
    <t xml:space="preserve">chou, dur, morte, impôt, chute, blanche, vigne, </t>
  </si>
  <si>
    <t>phrase</t>
  </si>
  <si>
    <t xml:space="preserve">départ, mise, critique, ligne, eau, noir, phrase, </t>
  </si>
  <si>
    <t>adj</t>
  </si>
  <si>
    <t xml:space="preserve">chou, tirer, loup, bec, œuf, chèque, vin, </t>
  </si>
  <si>
    <t xml:space="preserve">gymnastique, moulin, chapeau, paon, rayon, supplice, engrenage, </t>
  </si>
  <si>
    <t xml:space="preserve">long, action, paille, coup, bois, position, enfer, </t>
  </si>
  <si>
    <t xml:space="preserve">main, touche, arrivée, point, mannequin, téléphone, parallèle, </t>
  </si>
  <si>
    <t xml:space="preserve">chapeau, bourdon, fromage, repas, Notre-Dame, Pâques, , </t>
  </si>
  <si>
    <t xml:space="preserve">lit, marelle, gaulois, bleu, mari, arc, nuage, </t>
  </si>
  <si>
    <t>en dérangement</t>
  </si>
  <si>
    <t xml:space="preserve">escalier, aide, militaire, tennis, porcelaine, en dérangement, , </t>
  </si>
  <si>
    <t xml:space="preserve">brigadier, cour, pièce, coulisse, rideau, , , </t>
  </si>
  <si>
    <t>Associez des mots, des expressions, des idées, boostez vos neurones!!</t>
  </si>
  <si>
    <r>
      <t>©</t>
    </r>
    <r>
      <rPr>
        <i/>
        <sz val="10"/>
        <rFont val="Arial"/>
        <family val="0"/>
      </rPr>
      <t xml:space="preserve"> Pierre Fornerod &amp; Yvan Péguiron - 2009</t>
    </r>
  </si>
  <si>
    <t>exotique, étranger, exclure, expulsé, externe, extérieur, sortir</t>
  </si>
  <si>
    <t>externe</t>
  </si>
  <si>
    <t>doux, confortable</t>
  </si>
  <si>
    <t>qu'on aime</t>
  </si>
  <si>
    <t>sympa, qu'on aime</t>
  </si>
  <si>
    <t>qu'on aime bien</t>
  </si>
  <si>
    <t>convivial</t>
  </si>
  <si>
    <t>très très bon</t>
  </si>
  <si>
    <t>que l'on déguste avec plaisir</t>
  </si>
  <si>
    <t>ver</t>
  </si>
  <si>
    <t>confit</t>
  </si>
  <si>
    <t>jus</t>
  </si>
  <si>
    <t>centre</t>
  </si>
  <si>
    <t>atome</t>
  </si>
  <si>
    <t>amande</t>
  </si>
  <si>
    <t>proton</t>
  </si>
  <si>
    <t>carotte</t>
  </si>
  <si>
    <t>Scapin</t>
  </si>
  <si>
    <t>serviteur</t>
  </si>
  <si>
    <t>ferme</t>
  </si>
  <si>
    <t>profondeur</t>
  </si>
  <si>
    <t>libre</t>
  </si>
  <si>
    <t>vision</t>
  </si>
  <si>
    <t>sixième</t>
  </si>
  <si>
    <t>affaires</t>
  </si>
  <si>
    <t>orientation</t>
  </si>
  <si>
    <t>contre</t>
  </si>
  <si>
    <t>odorat</t>
  </si>
  <si>
    <t>frappe</t>
  </si>
  <si>
    <t>camisole</t>
  </si>
  <si>
    <t>pin</t>
  </si>
  <si>
    <t>midi</t>
  </si>
  <si>
    <t>botte</t>
  </si>
  <si>
    <t>dé</t>
  </si>
  <si>
    <t>laine</t>
  </si>
  <si>
    <t>pique</t>
  </si>
  <si>
    <t>montre</t>
  </si>
  <si>
    <t>photo</t>
  </si>
  <si>
    <t>averse</t>
  </si>
  <si>
    <t>millet</t>
  </si>
  <si>
    <t>poulet</t>
  </si>
  <si>
    <t>semence</t>
  </si>
  <si>
    <t>eau-de-vie</t>
  </si>
  <si>
    <t>ovoïde</t>
  </si>
  <si>
    <t>rire</t>
  </si>
  <si>
    <t>oiseau</t>
  </si>
  <si>
    <t>amoureux</t>
  </si>
  <si>
    <t>échec</t>
  </si>
  <si>
    <t>barge</t>
  </si>
  <si>
    <t>ouvrage</t>
  </si>
  <si>
    <t>transformer</t>
  </si>
  <si>
    <t>test</t>
  </si>
  <si>
    <t>rugby</t>
  </si>
  <si>
    <t>gaz</t>
  </si>
  <si>
    <t>lièvre</t>
  </si>
  <si>
    <t>bonbon</t>
  </si>
  <si>
    <t>siège</t>
  </si>
  <si>
    <t>âme</t>
  </si>
  <si>
    <t>raison</t>
  </si>
  <si>
    <t>pays</t>
  </si>
  <si>
    <t>sagesse</t>
  </si>
  <si>
    <t>grave</t>
  </si>
  <si>
    <t>chapitre</t>
  </si>
  <si>
    <t>vote</t>
  </si>
  <si>
    <t>muet</t>
  </si>
  <si>
    <t>vive</t>
  </si>
  <si>
    <t>ténor</t>
  </si>
  <si>
    <t>travailler</t>
  </si>
  <si>
    <t>études</t>
  </si>
  <si>
    <t>pépin</t>
  </si>
  <si>
    <t>semer</t>
  </si>
  <si>
    <t>ovule</t>
  </si>
  <si>
    <t>gradin</t>
  </si>
  <si>
    <t>loyal</t>
  </si>
  <si>
    <t>animaux</t>
  </si>
  <si>
    <t>numéro</t>
  </si>
  <si>
    <t>ours</t>
  </si>
  <si>
    <t>cicatrice</t>
  </si>
  <si>
    <t>os</t>
  </si>
  <si>
    <t>banane</t>
  </si>
  <si>
    <t>pores</t>
  </si>
  <si>
    <t>nombril</t>
  </si>
  <si>
    <t>nouveau</t>
  </si>
  <si>
    <t>univers</t>
  </si>
  <si>
    <t>meilleur</t>
  </si>
  <si>
    <t>championnat</t>
  </si>
  <si>
    <t>foule</t>
  </si>
  <si>
    <t>tiers</t>
  </si>
  <si>
    <t>vol</t>
  </si>
  <si>
    <t>char</t>
  </si>
  <si>
    <t>tulle</t>
  </si>
  <si>
    <t>génois</t>
  </si>
  <si>
    <t>mariée</t>
  </si>
  <si>
    <t>spi</t>
  </si>
  <si>
    <t>cri</t>
  </si>
  <si>
    <t>offres</t>
  </si>
  <si>
    <t>enrôlement</t>
  </si>
  <si>
    <t>croisière</t>
  </si>
  <si>
    <t>nœuds</t>
  </si>
  <si>
    <t>bus</t>
  </si>
  <si>
    <t>station</t>
  </si>
  <si>
    <t>urgence</t>
  </si>
  <si>
    <t>trêve</t>
  </si>
  <si>
    <t>jugement</t>
  </si>
  <si>
    <t>blocage</t>
  </si>
  <si>
    <t>mandat</t>
  </si>
  <si>
    <t>cheveu</t>
  </si>
  <si>
    <t>glacier</t>
  </si>
  <si>
    <t>jargon</t>
  </si>
  <si>
    <t>vipère</t>
  </si>
  <si>
    <t>chat</t>
  </si>
  <si>
    <t>papille</t>
  </si>
  <si>
    <t>onde</t>
  </si>
  <si>
    <t>écho</t>
  </si>
  <si>
    <t>ouïe</t>
  </si>
  <si>
    <t>note</t>
  </si>
  <si>
    <t>bruit</t>
  </si>
  <si>
    <t>musique</t>
  </si>
  <si>
    <t>économe</t>
  </si>
  <si>
    <t>chagrin</t>
  </si>
  <si>
    <t>pêche</t>
  </si>
  <si>
    <t>phoque</t>
  </si>
  <si>
    <t>fortune</t>
  </si>
  <si>
    <t>grande</t>
  </si>
  <si>
    <t>voiler</t>
  </si>
  <si>
    <t>disque</t>
  </si>
  <si>
    <t>engrenage</t>
  </si>
  <si>
    <t>pneu</t>
  </si>
  <si>
    <t>fauve</t>
  </si>
  <si>
    <t>ascenseur</t>
  </si>
  <si>
    <t>prisonnier</t>
  </si>
  <si>
    <t>but</t>
  </si>
  <si>
    <t>ménagerie</t>
  </si>
  <si>
    <t>alcool</t>
  </si>
  <si>
    <t>bronzer</t>
  </si>
  <si>
    <t>composé</t>
  </si>
  <si>
    <t>souffler</t>
  </si>
  <si>
    <t>espèce</t>
  </si>
  <si>
    <t>lécher</t>
  </si>
  <si>
    <t>montrer</t>
  </si>
  <si>
    <t>retoucher</t>
  </si>
  <si>
    <t>reflet</t>
  </si>
  <si>
    <t>casse</t>
  </si>
  <si>
    <t>coquille</t>
  </si>
  <si>
    <t>brou</t>
  </si>
  <si>
    <t>cajou</t>
  </si>
  <si>
    <t>coco</t>
  </si>
  <si>
    <t>mauvais</t>
  </si>
  <si>
    <t>Alabama</t>
  </si>
  <si>
    <t>filer</t>
  </si>
  <si>
    <t>tige</t>
  </si>
  <si>
    <t>tissus</t>
  </si>
  <si>
    <t>ouate</t>
  </si>
  <si>
    <t>Mot no</t>
  </si>
  <si>
    <t xml:space="preserve">Nombre de points pour le mot en cours : </t>
  </si>
  <si>
    <t>croyance</t>
  </si>
  <si>
    <t>estimation</t>
  </si>
  <si>
    <t>appréciation</t>
  </si>
  <si>
    <t>opinion</t>
  </si>
  <si>
    <t>toque</t>
  </si>
  <si>
    <t>serviette</t>
  </si>
  <si>
    <t>dossier</t>
  </si>
  <si>
    <t>débat</t>
  </si>
  <si>
    <t>bâtonnier</t>
  </si>
  <si>
    <t>procès</t>
  </si>
  <si>
    <t>partie</t>
  </si>
  <si>
    <t>Papillon</t>
  </si>
  <si>
    <t>galère</t>
  </si>
  <si>
    <t>chiourme</t>
  </si>
  <si>
    <t>chaîne</t>
  </si>
  <si>
    <t>Guyanne</t>
  </si>
  <si>
    <t>travauxforcés</t>
  </si>
  <si>
    <t>prison</t>
  </si>
  <si>
    <t>forçat</t>
  </si>
  <si>
    <t>plage</t>
  </si>
  <si>
    <t>thermes</t>
  </si>
  <si>
    <t>pieds</t>
  </si>
  <si>
    <t>immersion</t>
  </si>
  <si>
    <t>cabine</t>
  </si>
  <si>
    <t>caleçon</t>
  </si>
  <si>
    <t>peignoir</t>
  </si>
  <si>
    <t>piscine</t>
  </si>
  <si>
    <t>mer</t>
  </si>
  <si>
    <t>rivière</t>
  </si>
  <si>
    <t>nacelle</t>
  </si>
  <si>
    <t>parachute</t>
  </si>
  <si>
    <t>lest</t>
  </si>
  <si>
    <t>gonfler</t>
  </si>
  <si>
    <t>captif</t>
  </si>
  <si>
    <t>ascension</t>
  </si>
  <si>
    <t>aérostat</t>
  </si>
  <si>
    <t>vulgaire</t>
  </si>
  <si>
    <t>pauvre</t>
  </si>
  <si>
    <t>connu</t>
  </si>
  <si>
    <t>usé</t>
  </si>
  <si>
    <t>rebattu</t>
  </si>
  <si>
    <t>ordinaire</t>
  </si>
  <si>
    <t>simple</t>
  </si>
  <si>
    <t>socle</t>
  </si>
  <si>
    <t>support</t>
  </si>
  <si>
    <t>triangle</t>
  </si>
  <si>
    <t>fondement</t>
  </si>
  <si>
    <t>début</t>
  </si>
  <si>
    <t>essentiel</t>
  </si>
  <si>
    <t>pignon</t>
  </si>
  <si>
    <t>roulement</t>
  </si>
  <si>
    <t>valve</t>
  </si>
  <si>
    <t>pédale</t>
  </si>
  <si>
    <t>guidon</t>
  </si>
  <si>
    <t>lamper</t>
  </si>
  <si>
    <t>laper</t>
  </si>
  <si>
    <t>étancher</t>
  </si>
  <si>
    <t>apaiser</t>
  </si>
  <si>
    <t>trinquer</t>
  </si>
  <si>
    <t>siroter</t>
  </si>
  <si>
    <t>flacon</t>
  </si>
  <si>
    <t>pinte</t>
  </si>
  <si>
    <t>générosité</t>
  </si>
  <si>
    <t>largesse</t>
  </si>
  <si>
    <t>obligeance</t>
  </si>
  <si>
    <t>clémence</t>
  </si>
  <si>
    <t>pitié</t>
  </si>
  <si>
    <t>amabilité</t>
  </si>
  <si>
    <t>gentillesse</t>
  </si>
  <si>
    <t>lèvre</t>
  </si>
  <si>
    <t>gencive</t>
  </si>
  <si>
    <t>gorge</t>
  </si>
  <si>
    <t>palais</t>
  </si>
  <si>
    <t>salive</t>
  </si>
  <si>
    <t>cavité</t>
  </si>
  <si>
    <t>dents</t>
  </si>
  <si>
    <t>mâchoire</t>
  </si>
  <si>
    <t>gourde</t>
  </si>
  <si>
    <t>carafon</t>
  </si>
  <si>
    <t>fiole</t>
  </si>
  <si>
    <t>verre</t>
  </si>
  <si>
    <t>cruche</t>
  </si>
  <si>
    <t>col</t>
  </si>
  <si>
    <t>goulot</t>
  </si>
  <si>
    <t>bouchon</t>
  </si>
  <si>
    <t>grossier</t>
  </si>
  <si>
    <t>informe</t>
  </si>
  <si>
    <t>inachevé</t>
  </si>
  <si>
    <t>rudimentaire</t>
  </si>
  <si>
    <t>passer</t>
  </si>
  <si>
    <t>filtrer</t>
  </si>
  <si>
    <t>moudre</t>
  </si>
  <si>
    <t>tasse</t>
  </si>
  <si>
    <t>sucre</t>
  </si>
  <si>
    <t>marc</t>
  </si>
  <si>
    <t>remuer</t>
  </si>
  <si>
    <t>tuyau</t>
  </si>
  <si>
    <t>caniveau</t>
  </si>
  <si>
    <t>compteur</t>
  </si>
  <si>
    <t>canal</t>
  </si>
  <si>
    <t>gouttière</t>
  </si>
  <si>
    <t>égout</t>
  </si>
  <si>
    <t>conduite</t>
  </si>
  <si>
    <t>fantasque</t>
  </si>
  <si>
    <t>léger</t>
  </si>
  <si>
    <t>inconstant</t>
  </si>
  <si>
    <t>lunatique</t>
  </si>
  <si>
    <t>fou</t>
  </si>
  <si>
    <t>insensé</t>
  </si>
  <si>
    <t>changeant</t>
  </si>
  <si>
    <t>diva</t>
  </si>
  <si>
    <t>nature</t>
  </si>
  <si>
    <t>tempérament</t>
  </si>
  <si>
    <t>volonté</t>
  </si>
  <si>
    <t>sociabilité</t>
  </si>
  <si>
    <t>énergique</t>
  </si>
  <si>
    <t>énoncer une affirmation</t>
  </si>
  <si>
    <t>langue étrangère</t>
  </si>
  <si>
    <t>Elle permet de boucler</t>
  </si>
  <si>
    <t>de chaleur</t>
  </si>
  <si>
    <t>de la bougie</t>
  </si>
  <si>
    <t>peu agréable</t>
  </si>
  <si>
    <t>un rude accent</t>
  </si>
  <si>
    <t>Manière spéciale d'acheter</t>
  </si>
  <si>
    <t>Douleur terrible</t>
  </si>
  <si>
    <t>Façon d'accueillir</t>
  </si>
  <si>
    <t>derrière</t>
  </si>
  <si>
    <t>lettres</t>
  </si>
  <si>
    <t>appartement</t>
  </si>
  <si>
    <t>appel</t>
  </si>
  <si>
    <t>articulation du bras</t>
  </si>
  <si>
    <t>barrière</t>
  </si>
  <si>
    <t>Indices</t>
  </si>
  <si>
    <t>Explications</t>
  </si>
  <si>
    <t>Réponse</t>
  </si>
  <si>
    <t>adjectif/nom</t>
  </si>
  <si>
    <t>abeille</t>
  </si>
  <si>
    <t>abri</t>
  </si>
  <si>
    <t>accent</t>
  </si>
  <si>
    <t>accompagner</t>
  </si>
  <si>
    <t>accueil</t>
  </si>
  <si>
    <t>accuser</t>
  </si>
  <si>
    <t>achat</t>
  </si>
  <si>
    <t>acide</t>
  </si>
  <si>
    <t>administration</t>
  </si>
  <si>
    <t>affiche</t>
  </si>
  <si>
    <t>affirmer</t>
  </si>
  <si>
    <t>points</t>
  </si>
  <si>
    <t>Indice</t>
  </si>
  <si>
    <t>indices</t>
  </si>
  <si>
    <t>1ère lettre</t>
  </si>
  <si>
    <t>air</t>
  </si>
  <si>
    <t>agent</t>
  </si>
  <si>
    <t>âge</t>
  </si>
  <si>
    <t>aile</t>
  </si>
  <si>
    <t>angle</t>
  </si>
  <si>
    <t>animal</t>
  </si>
  <si>
    <t>appétit</t>
  </si>
  <si>
    <t>arme</t>
  </si>
  <si>
    <t>articulation</t>
  </si>
  <si>
    <t>avare</t>
  </si>
  <si>
    <t>avenir</t>
  </si>
  <si>
    <t>bague</t>
  </si>
  <si>
    <t>barre</t>
  </si>
  <si>
    <t>bâtir</t>
  </si>
  <si>
    <t>battre</t>
  </si>
  <si>
    <t>bénéfice</t>
  </si>
  <si>
    <t>blessure</t>
  </si>
  <si>
    <t>bois</t>
  </si>
  <si>
    <t>boîte</t>
  </si>
  <si>
    <t>bonheur</t>
  </si>
  <si>
    <t>boucle</t>
  </si>
  <si>
    <t>briller</t>
  </si>
  <si>
    <t>cacher</t>
  </si>
  <si>
    <t>cartes</t>
  </si>
  <si>
    <t>cercle</t>
  </si>
  <si>
    <t>chaleur</t>
  </si>
  <si>
    <t>cirque</t>
  </si>
  <si>
    <t>clou</t>
  </si>
  <si>
    <t>commencer</t>
  </si>
  <si>
    <t>curieux</t>
  </si>
  <si>
    <t>dehors</t>
  </si>
  <si>
    <t>désagréable</t>
  </si>
  <si>
    <t>dette</t>
  </si>
  <si>
    <t>dévorer</t>
  </si>
  <si>
    <t>douleur</t>
  </si>
  <si>
    <t>éclairage</t>
  </si>
  <si>
    <t>écriture</t>
  </si>
  <si>
    <t>édifice</t>
  </si>
  <si>
    <t>ensemble</t>
  </si>
  <si>
    <t>entendre</t>
  </si>
  <si>
    <t>envoi</t>
  </si>
  <si>
    <t>épée</t>
  </si>
  <si>
    <t>erreur</t>
  </si>
  <si>
    <t>espace</t>
  </si>
  <si>
    <t>essai</t>
  </si>
  <si>
    <t>étranger</t>
  </si>
  <si>
    <t>famille</t>
  </si>
  <si>
    <t>juge</t>
  </si>
  <si>
    <t>tissu</t>
  </si>
  <si>
    <t>dire, attester, avancer, certifier, garantir, assurer, maintenir, tranchant, net, dogmatique, jurer, prétendre</t>
  </si>
  <si>
    <t>barbare, colon, cosmopolite, passeport, vacances, immigrant, asile, exotique, autre, différence, importé</t>
  </si>
  <si>
    <t>anneau, ardillon, fermeture, broche, agrafe, circuit, Tour de France, ceinture, oreilles</t>
  </si>
  <si>
    <t>ardent, rouge, blanc, suffocant, rayon, thermomètre, calorique, canicule, feu, torride, bouffée</t>
  </si>
  <si>
    <t>applique, réverbère, phare, torche, écran, réflecteur, couvre-feu, allumette, lumière, flamme, lampe</t>
  </si>
  <si>
    <t>antipathique, impoli, peu commode, odieux, choquant, déplaire, importuner</t>
  </si>
  <si>
    <t>aigu, doux, grave, rude, italien, fort, circonflexe</t>
  </si>
  <si>
    <t>acquérir, client, commande, prix, marché, enchère, chaland, comptant, emplette, acquisition</t>
  </si>
  <si>
    <t>accès, crise, élancement, maux, cruel, endurer, souffrir, calvaire</t>
  </si>
  <si>
    <t>abord, embrassade, bisou, avenant, affable, ours, salut, accolade, aimable, hospitalier, recevoir</t>
  </si>
  <si>
    <t>gracieux, charmant, bon, gentil, sympathique, amène, délicieux, délectable, attractif, séduction, confort, charme, satisfaction, attrayant</t>
  </si>
  <si>
    <t>seconder, secourir, assister, soutenir, prêter main forte, porter secours, donner un coup de main</t>
  </si>
  <si>
    <t>tête, gousse, pistou, Provence, Italie, vinaigre, oignon</t>
  </si>
  <si>
    <t>mission, représentation, chancellerie, consulat, diplomate, légation, attaché, émissaire, courrier, valise</t>
  </si>
  <si>
    <t>passion, flamme, caprice, conquête, Don Juan, ardent, brûlant, fougue, passade, jalousie, adultère, fidèle, sentiment, chagrin</t>
  </si>
  <si>
    <t>grappin, branche, pointe, mouillage, bateau, jeter, lever</t>
  </si>
  <si>
    <t>soutien, renfort, aide, secours, tuteur, étayer, épauler</t>
  </si>
  <si>
    <t>taille, plant, tête, cime, buisson, mai, bois, essence, exotique, pied, noeud, écorce, tronc, branches, feuilles</t>
  </si>
  <si>
    <t>titre, poinçon, change, artiche, pèse, blé, thune, rond, sou, monnaie, billet</t>
  </si>
  <si>
    <t>placard, vitrine, bibliothèque, étagère, penderie, tiroir, commode, buffet</t>
  </si>
  <si>
    <t>ôter, enlever, extirper, délivrer, desceller, déterrer, extraire, dent, arbre, déraciner</t>
  </si>
  <si>
    <t>intervalle, vacance, congé, pause, maladie, halte, entracte, coupure, frein, interruption, stop</t>
  </si>
  <si>
    <t>irriguer, mouiller, baptiser, humecter, tremper, laver, bassiner, submerger, crue, mousson, déluge, doucher, imbiber, pluie, jet</t>
  </si>
  <si>
    <t>factice, postiche, faux, fabriqué, frelaté, falsifié, illusoire, déguisé, travesti, pas naturel</t>
  </si>
  <si>
    <t>fédération, société, membre, club, allié, syndicat, union, mettre en commun, partager, mettre ensemble</t>
  </si>
  <si>
    <t>signe, zodiaque, soleil, comète, lever, éclipse, briller, constellation, planète, satellite, étoile</t>
  </si>
  <si>
    <t>laboratoire, officine, chantier, manufacture, usine, outils, garage, étau, plan de travail</t>
  </si>
  <si>
    <t>garni, table, débit, taverne, café, caveau, cabaret, brasserie, pourboire, cantine, réfectoire, restaurant, hôtel</t>
  </si>
  <si>
    <t>incident, épisode, accident, exploit, risques, péril, hasardeux</t>
  </si>
  <si>
    <t>parti, cause, prétendre, croyance, estimation, appréciation, opinion</t>
  </si>
  <si>
    <t>toque, serviette, dossier, client, débat, bâtonnier, procès, partie, barre, plaidoirie, défense</t>
  </si>
  <si>
    <t>Papillon, galère, chiourme, chaîne, Guyanne, travaux forcés, prison, forçat</t>
  </si>
  <si>
    <t>plage, thermes, pieds, immersion, cabine, caleçon, peignoir, douche, piscine, mer, rivière, natation</t>
  </si>
  <si>
    <t>vulgaire, pauvre, connu, usé, sans originalité, vieux, rebattu, ordinaire, simple, médiocre, commun</t>
  </si>
  <si>
    <t>pied, appui, socle, support, triangle, fondement, début, essentiel, fondation</t>
  </si>
  <si>
    <t>pignon, rayon, roulement, valve, chambre, pédale, frein, guidon, machine, cycle, vélo</t>
  </si>
  <si>
    <t>lamper, laper, étancher, apaiser, trinquer, siroter, flacon, pinte, rasade, absorber, avaler, soif</t>
  </si>
  <si>
    <t>générosité, largesse, obligeance, coeur, clémence, pitié, amabilité, gentillesse, tolérance, tendresse, amour</t>
  </si>
  <si>
    <t>lèvre, gencive, gorge, palais, salive, cavité, dents, mâchoire,langue, manger, mordre, parler</t>
  </si>
  <si>
    <t>gourde, carafon, fiole, verre, cruche, col, goulot, bouchon</t>
  </si>
  <si>
    <t>grossier, informe, mal léché, inachevé, rudimentaire, mal dégrossi</t>
  </si>
  <si>
    <t>passer, filtrer, moudre, boire, tasse, sucre, marc, remuer, moka</t>
  </si>
  <si>
    <t>tuyau, caniveau, bouche, compteur, canal, gouttière, égout, conduite, épuration</t>
  </si>
  <si>
    <t>fantasque, léger, inconstant, lunatique, fou, insensé, changeant, diva</t>
  </si>
  <si>
    <t>nature, tempérament, volonté, sociabilité, énergique, tatillon, manière d'être, savoir-être, convivialité</t>
  </si>
  <si>
    <t>parodie, croquer, pocher, fantaisie, déformation, exagération, ironie, dessin, humour</t>
  </si>
  <si>
    <t>souterrain, silo, réserve, nuit, soupirail, sous-sol, casiers, étagères, bouteilles, vin</t>
  </si>
  <si>
    <t>pied, chapeau, mousse, forêt, oronge, comestible, tue-mouches, vénéneux</t>
  </si>
  <si>
    <t>monde, tournoi, titre, ceinture, Queen, olympique, premier</t>
  </si>
  <si>
    <t>virement, modification, mutation, transformation, métamorphose, mue, variation, évolution, innovation</t>
  </si>
  <si>
    <t>timbre, portée, accent, ramage, mélodie, air, hymne, solo, couplet, refrain</t>
  </si>
  <si>
    <t>prendre, trier, préférer, élite, sélectionner, adopter, acheter</t>
  </si>
  <si>
    <t>guerre, duel, pugilat, échauffourée, bataille, massacre, victoire, compétition, boxe</t>
  </si>
  <si>
    <t>mener, diriger, guider, piloter, promener, amener</t>
  </si>
  <si>
    <t>traité, clause, condition, affaire, marché, conclure, négocier, engagement</t>
  </si>
  <si>
    <t>heurt, collision, soufflet, claque, poing, frapper, horion, fessée, voie de fait, volée</t>
  </si>
  <si>
    <t>vaillant, téméraire, intrépide, lion, bouillant, valeureux, brave</t>
  </si>
  <si>
    <t>tribunal</t>
  </si>
  <si>
    <t>soierie</t>
  </si>
  <si>
    <t>autre</t>
  </si>
  <si>
    <t>voler de ses propres ailes</t>
  </si>
  <si>
    <t>appeler en criant</t>
  </si>
  <si>
    <t>qui stimule l'appétit</t>
  </si>
  <si>
    <t>battre qqun</t>
  </si>
  <si>
    <t>au bas du dos !</t>
  </si>
  <si>
    <t>éclairage naturel !</t>
  </si>
  <si>
    <t>l'espace interstellaire</t>
  </si>
  <si>
    <t>Lieu de travail du juge</t>
  </si>
  <si>
    <t>tissu de soie</t>
  </si>
  <si>
    <r>
      <t>1</t>
    </r>
    <r>
      <rPr>
        <vertAlign val="superscript"/>
        <sz val="10"/>
        <rFont val="Arial"/>
        <family val="2"/>
      </rPr>
      <t>ère</t>
    </r>
    <r>
      <rPr>
        <sz val="10"/>
        <rFont val="Arial"/>
        <family val="2"/>
      </rPr>
      <t xml:space="preserve"> lettre</t>
    </r>
  </si>
  <si>
    <t>singulier, anormal, choquant, unique, particulier, miraculeux, merveilleux, curieux, paradoxal, incroyable, magicien, étrange</t>
  </si>
  <si>
    <t>saisi, interdit, ébahi, pétrifié, surpris, stupéfait, hébété, émerveillé</t>
  </si>
  <si>
    <t>fait, circonstance, aventure, occurrence, épisode, anecdote, hasard, péripétie, survenir, incident</t>
  </si>
  <si>
    <t>type, idéal, image, dessin, schéma, échantillon, servir, patron, étalon, spécimen, modèle</t>
  </si>
  <si>
    <t>galerie, oeuvre, catalogue, vernissage, art, présentation</t>
  </si>
  <si>
    <t>avaler</t>
  </si>
  <si>
    <t>vie</t>
  </si>
  <si>
    <t>chambre</t>
  </si>
  <si>
    <t>pur</t>
  </si>
  <si>
    <t>union</t>
  </si>
  <si>
    <t>emporter</t>
  </si>
  <si>
    <t>mourir</t>
  </si>
  <si>
    <t>ôter</t>
  </si>
  <si>
    <t>prendre</t>
  </si>
  <si>
    <t>enlever</t>
  </si>
  <si>
    <t>rayon</t>
  </si>
  <si>
    <t>porter</t>
  </si>
  <si>
    <t>argent</t>
  </si>
  <si>
    <t>pointe</t>
  </si>
  <si>
    <t>tête</t>
  </si>
  <si>
    <t>marteau</t>
  </si>
  <si>
    <t>placard</t>
  </si>
  <si>
    <t>arracher</t>
  </si>
  <si>
    <t>aventure</t>
  </si>
  <si>
    <t>pièce</t>
  </si>
  <si>
    <t>trame</t>
  </si>
  <si>
    <t>lé</t>
  </si>
  <si>
    <t>étoffe</t>
  </si>
  <si>
    <t>curiosité</t>
  </si>
  <si>
    <t>faim</t>
  </si>
  <si>
    <t>dos</t>
  </si>
  <si>
    <t>bon</t>
  </si>
  <si>
    <t>vinaigre</t>
  </si>
  <si>
    <t>conduire</t>
  </si>
  <si>
    <t>prochain</t>
  </si>
  <si>
    <t>espion</t>
  </si>
  <si>
    <t>fonction</t>
  </si>
  <si>
    <t>fermer</t>
  </si>
  <si>
    <t>double</t>
  </si>
  <si>
    <t>esprit</t>
  </si>
  <si>
    <t>branche</t>
  </si>
  <si>
    <t>ressemblance</t>
  </si>
  <si>
    <t>père</t>
  </si>
  <si>
    <t>nom</t>
  </si>
  <si>
    <t>secours</t>
  </si>
  <si>
    <t>coup</t>
  </si>
  <si>
    <t>gauche</t>
  </si>
  <si>
    <t>concours</t>
  </si>
  <si>
    <t>combat</t>
  </si>
  <si>
    <t>entrée</t>
  </si>
  <si>
    <t>compétition</t>
  </si>
  <si>
    <t>accident qui touche une articulation</t>
  </si>
  <si>
    <t>crochet</t>
  </si>
  <si>
    <t>fleur</t>
  </si>
  <si>
    <t>papier</t>
  </si>
  <si>
    <t>drapeau</t>
  </si>
  <si>
    <t>fer</t>
  </si>
  <si>
    <t>âge, croix, bras, vapeur, lance, chaîne, cheval, repasser</t>
  </si>
  <si>
    <t>œil</t>
  </si>
  <si>
    <t>bœuf, nu, gratuit, verre, cyclone, rincer, iris, paupière</t>
  </si>
  <si>
    <t>froid, crime, frère, bleu, encre, liens, pur, veine</t>
  </si>
  <si>
    <t>point</t>
  </si>
  <si>
    <t>ligne</t>
  </si>
  <si>
    <t>œuf</t>
  </si>
  <si>
    <t>blanc</t>
  </si>
  <si>
    <t>roue</t>
  </si>
  <si>
    <t>cloche</t>
  </si>
  <si>
    <t>Ok expli</t>
  </si>
  <si>
    <t>petit d'âge !</t>
  </si>
  <si>
    <t>couche d'air, de gaz</t>
  </si>
  <si>
    <t>lieu de l'assemblage de deux éléments</t>
  </si>
  <si>
    <t>transporter ailleurs</t>
  </si>
  <si>
    <t>tourne le long d'un cercle</t>
  </si>
  <si>
    <t>ancien cirque</t>
  </si>
  <si>
    <t>abri pour personne en danger</t>
  </si>
  <si>
    <t>entendre ce que l'autre nous dit</t>
  </si>
  <si>
    <t>se voiler la face</t>
  </si>
  <si>
    <t>les Juges (livre)</t>
  </si>
  <si>
    <t>espace à trois dimensions</t>
  </si>
  <si>
    <t>l'argent ne fait pas le bonheur</t>
  </si>
  <si>
    <t>enfoncer un clou</t>
  </si>
  <si>
    <t>enlever ou décoller une affiche</t>
  </si>
  <si>
    <t>on prend un risque en essayant</t>
  </si>
  <si>
    <t>total indexé</t>
  </si>
  <si>
    <t>calculs des points</t>
  </si>
  <si>
    <t>explic</t>
  </si>
  <si>
    <t xml:space="preserve"> -Explication</t>
  </si>
  <si>
    <t xml:space="preserve"> - lettre</t>
  </si>
  <si>
    <t>Total</t>
  </si>
  <si>
    <t>2ème lettre</t>
  </si>
  <si>
    <t xml:space="preserve"> - lettre 2</t>
  </si>
  <si>
    <t xml:space="preserve">Décompte de points pour le mot de </t>
  </si>
  <si>
    <t>Le mot à trouver est un</t>
  </si>
  <si>
    <t>course</t>
  </si>
  <si>
    <t>tour</t>
  </si>
  <si>
    <t xml:space="preserve">         Votre réponse &gt;&gt;</t>
  </si>
  <si>
    <t>manière d'être</t>
  </si>
  <si>
    <t>lieu</t>
  </si>
  <si>
    <t>équipe</t>
  </si>
  <si>
    <t>indien</t>
  </si>
  <si>
    <t>œuvre</t>
  </si>
  <si>
    <t>cuisinier</t>
  </si>
  <si>
    <t>orchestre</t>
  </si>
  <si>
    <t>État</t>
  </si>
  <si>
    <t>relais</t>
  </si>
  <si>
    <t>observation</t>
  </si>
  <si>
    <t>colis</t>
  </si>
  <si>
    <t>garde, travail, cachet, relais, observation, timbre, colis</t>
  </si>
  <si>
    <t>génie</t>
  </si>
  <si>
    <t>rapide</t>
  </si>
  <si>
    <t>foudre</t>
  </si>
  <si>
    <t>pâtisserie</t>
  </si>
  <si>
    <t>orage</t>
  </si>
  <si>
    <t>tonnerre</t>
  </si>
  <si>
    <t>poche</t>
  </si>
  <si>
    <t>odeur</t>
  </si>
  <si>
    <t>parole</t>
  </si>
  <si>
    <t>métal</t>
  </si>
  <si>
    <t>ronde</t>
  </si>
  <si>
    <t>bonnet</t>
  </si>
  <si>
    <t>noctambule</t>
  </si>
  <si>
    <t>videur</t>
  </si>
  <si>
    <t>ronde, bonnet, boîte, noctambule, videur, noire, blanche</t>
  </si>
  <si>
    <t>chanteur</t>
  </si>
  <si>
    <t>cérémonie</t>
  </si>
  <si>
    <t>armes</t>
  </si>
  <si>
    <t>poisson</t>
  </si>
  <si>
    <t>quartier</t>
  </si>
  <si>
    <t>étoile</t>
  </si>
  <si>
    <t>oreilles</t>
  </si>
  <si>
    <t>non</t>
  </si>
  <si>
    <t>cadran</t>
  </si>
  <si>
    <t>naïf</t>
  </si>
  <si>
    <t>roi</t>
  </si>
  <si>
    <t>banc</t>
  </si>
  <si>
    <t>silence</t>
  </si>
  <si>
    <t xml:space="preserve">Total des points : </t>
  </si>
  <si>
    <t xml:space="preserve">Nbre de questions : </t>
  </si>
  <si>
    <t>boîte à bague !</t>
  </si>
  <si>
    <t>tissu cellulaire, histologie</t>
  </si>
  <si>
    <t>il a de l'appétit</t>
  </si>
  <si>
    <t>l'un, l'autre</t>
  </si>
  <si>
    <t>le dos de la cuillère</t>
  </si>
  <si>
    <t>Acide ascorbique</t>
  </si>
  <si>
    <t>édifice courant</t>
  </si>
  <si>
    <t>Accompagner qqun vers un endroit sûr</t>
  </si>
  <si>
    <t>Donner le nom d'un coupable</t>
  </si>
  <si>
    <t>bêtise</t>
  </si>
  <si>
    <t>déjà le futur !</t>
  </si>
  <si>
    <t>trop curieux</t>
  </si>
  <si>
    <t>appartement minable</t>
  </si>
  <si>
    <t>A écrit L'avare</t>
  </si>
  <si>
    <t>angle d'une pièce</t>
  </si>
  <si>
    <t>agent d'assurances</t>
  </si>
  <si>
    <t>croix</t>
  </si>
  <si>
    <t>vapeur</t>
  </si>
  <si>
    <t>lance</t>
  </si>
  <si>
    <t>cheval</t>
  </si>
  <si>
    <t>se figurer</t>
  </si>
  <si>
    <t>robe</t>
  </si>
  <si>
    <t>voleur</t>
  </si>
  <si>
    <t>paix</t>
  </si>
  <si>
    <t>bible</t>
  </si>
  <si>
    <t>arbitre</t>
  </si>
  <si>
    <t>peine</t>
  </si>
  <si>
    <t>perruque</t>
  </si>
  <si>
    <t>tir</t>
  </si>
  <si>
    <t>petit</t>
  </si>
  <si>
    <t>mettre</t>
  </si>
  <si>
    <t>oie</t>
  </si>
  <si>
    <t>Calais</t>
  </si>
  <si>
    <t>exotique</t>
  </si>
  <si>
    <t>exclure</t>
  </si>
  <si>
    <t>expulsé</t>
  </si>
  <si>
    <t>extérieur</t>
  </si>
  <si>
    <t>sortir</t>
  </si>
  <si>
    <t>bâton</t>
  </si>
  <si>
    <t>lambourde</t>
  </si>
  <si>
    <t>traverse</t>
  </si>
  <si>
    <t>tringle</t>
  </si>
  <si>
    <t>émission</t>
  </si>
  <si>
    <t>arrivage</t>
  </si>
  <si>
    <t>paquet</t>
  </si>
  <si>
    <t>message</t>
  </si>
  <si>
    <t>expédier</t>
  </si>
  <si>
    <t>abord</t>
  </si>
  <si>
    <t>bisou</t>
  </si>
  <si>
    <t>embrassade</t>
  </si>
  <si>
    <t>salut</t>
  </si>
  <si>
    <t>jeu de quille</t>
  </si>
  <si>
    <t>hospitalité</t>
  </si>
  <si>
    <t>bœuf</t>
  </si>
  <si>
    <t>nu</t>
  </si>
  <si>
    <t>gratuit</t>
  </si>
  <si>
    <t>cyclone</t>
  </si>
  <si>
    <t>rincer</t>
  </si>
  <si>
    <t>iris</t>
  </si>
  <si>
    <t>paupière</t>
  </si>
  <si>
    <t>bijou</t>
  </si>
  <si>
    <t>réaction</t>
  </si>
  <si>
    <t>lien</t>
  </si>
  <si>
    <t>crime</t>
  </si>
  <si>
    <t>frère</t>
  </si>
  <si>
    <t>bleu</t>
  </si>
  <si>
    <t>encre</t>
  </si>
  <si>
    <t>liens</t>
  </si>
  <si>
    <t>veine</t>
  </si>
  <si>
    <t>faire</t>
  </si>
  <si>
    <t>chaud</t>
  </si>
  <si>
    <t>marquer</t>
  </si>
  <si>
    <t>fusion</t>
  </si>
  <si>
    <t>cache</t>
  </si>
  <si>
    <t>vue</t>
  </si>
  <si>
    <t>organe</t>
  </si>
  <si>
    <t>visage</t>
  </si>
  <si>
    <t>plomb</t>
  </si>
  <si>
    <t>funambule</t>
  </si>
  <si>
    <t>araignée</t>
  </si>
  <si>
    <t>svelte</t>
  </si>
  <si>
    <t>équateur</t>
  </si>
  <si>
    <t>blanche</t>
  </si>
  <si>
    <t>pilote</t>
  </si>
  <si>
    <t>ski</t>
  </si>
  <si>
    <t>cellule</t>
  </si>
  <si>
    <t>calvitie</t>
  </si>
  <si>
    <t>brouillés</t>
  </si>
  <si>
    <t>chou</t>
  </si>
  <si>
    <t>dur</t>
  </si>
  <si>
    <t>morte</t>
  </si>
  <si>
    <t>impôt</t>
  </si>
  <si>
    <t>chute</t>
  </si>
  <si>
    <t>départ</t>
  </si>
  <si>
    <t>mise</t>
  </si>
  <si>
    <t>critique</t>
  </si>
  <si>
    <t>noir</t>
  </si>
  <si>
    <t>tirer</t>
  </si>
  <si>
    <t>bec</t>
  </si>
  <si>
    <t>chèque</t>
  </si>
  <si>
    <t>gymnastique</t>
  </si>
  <si>
    <t>paon</t>
  </si>
  <si>
    <t>supplice</t>
  </si>
  <si>
    <t>long</t>
  </si>
  <si>
    <t>action</t>
  </si>
  <si>
    <t>paille</t>
  </si>
  <si>
    <t>position</t>
  </si>
  <si>
    <t>touche</t>
  </si>
  <si>
    <t>arrivée</t>
  </si>
  <si>
    <t>mannequin</t>
  </si>
  <si>
    <t>téléphone</t>
  </si>
  <si>
    <t>bourdon</t>
  </si>
  <si>
    <t>repas</t>
  </si>
  <si>
    <t>Notre-Dame</t>
  </si>
  <si>
    <t>marelle</t>
  </si>
  <si>
    <t>gaulois</t>
  </si>
  <si>
    <t>mari</t>
  </si>
  <si>
    <t>arc</t>
  </si>
  <si>
    <t>escalier</t>
  </si>
  <si>
    <t>tennis</t>
  </si>
  <si>
    <t>porcelaine</t>
  </si>
  <si>
    <t>brigadier</t>
  </si>
  <si>
    <t>coulisse</t>
  </si>
  <si>
    <t>chien</t>
  </si>
  <si>
    <t>épaule</t>
  </si>
  <si>
    <t>lunette</t>
  </si>
  <si>
    <t>cartouche</t>
  </si>
  <si>
    <t>Espace</t>
  </si>
  <si>
    <t>Viande</t>
  </si>
  <si>
    <t>mécanique</t>
  </si>
  <si>
    <t>enclume</t>
  </si>
  <si>
    <t>chou-fleur</t>
  </si>
  <si>
    <t>lobe</t>
  </si>
  <si>
    <t>cuire</t>
  </si>
  <si>
    <t>honneur</t>
  </si>
  <si>
    <t>intersection</t>
  </si>
  <si>
    <t>mort</t>
  </si>
  <si>
    <t>attache</t>
  </si>
  <si>
    <t>insensibilité</t>
  </si>
  <si>
    <t>pain</t>
  </si>
  <si>
    <t>boule</t>
  </si>
  <si>
    <t>patin</t>
  </si>
  <si>
    <t>parfum</t>
  </si>
  <si>
    <t>allure</t>
  </si>
  <si>
    <t>marcher</t>
  </si>
  <si>
    <t>bar</t>
  </si>
  <si>
    <t>masque</t>
  </si>
  <si>
    <t>jeune</t>
  </si>
  <si>
    <t>danse</t>
  </si>
  <si>
    <t>bergerie</t>
  </si>
  <si>
    <t>tambour</t>
  </si>
  <si>
    <t>ticket</t>
  </si>
  <si>
    <t>voiture</t>
  </si>
  <si>
    <t>savon</t>
  </si>
  <si>
    <t>noire</t>
  </si>
  <si>
    <t>bête</t>
  </si>
  <si>
    <t>raillerie</t>
  </si>
  <si>
    <t>renoncer</t>
  </si>
  <si>
    <t>cul sec</t>
  </si>
  <si>
    <t>pointillé</t>
  </si>
  <si>
    <t>justice</t>
  </si>
  <si>
    <t>indicateur</t>
  </si>
  <si>
    <t>pesée</t>
  </si>
  <si>
    <t>fromages</t>
  </si>
  <si>
    <t>sommelier</t>
  </si>
  <si>
    <t>couteau</t>
  </si>
  <si>
    <t>levier</t>
  </si>
  <si>
    <t>Rome</t>
  </si>
  <si>
    <t>page</t>
  </si>
  <si>
    <t>ange</t>
  </si>
  <si>
    <t>perche</t>
  </si>
  <si>
    <t>périlleux</t>
  </si>
  <si>
    <t>huile</t>
  </si>
  <si>
    <t>palette</t>
  </si>
  <si>
    <t>enfant</t>
  </si>
  <si>
    <t>jambes</t>
  </si>
  <si>
    <t>chandelle</t>
  </si>
  <si>
    <t>sceaux</t>
  </si>
  <si>
    <t>frontière</t>
  </si>
  <si>
    <t>couleur</t>
  </si>
  <si>
    <t>son</t>
  </si>
  <si>
    <t>originale</t>
  </si>
  <si>
    <t>billard</t>
  </si>
  <si>
    <t>franc</t>
  </si>
  <si>
    <t>lapin</t>
  </si>
  <si>
    <t>puits</t>
  </si>
  <si>
    <t>rien</t>
  </si>
  <si>
    <t>dure</t>
  </si>
  <si>
    <t>grisou</t>
  </si>
  <si>
    <t>crayon</t>
  </si>
  <si>
    <t>boudeuse</t>
  </si>
  <si>
    <t>filon</t>
  </si>
  <si>
    <t>vitesse</t>
  </si>
  <si>
    <t>vocale</t>
  </si>
  <si>
    <t>concert</t>
  </si>
  <si>
    <t>concubins</t>
  </si>
  <si>
    <t>simultanément</t>
  </si>
  <si>
    <t>habitations</t>
  </si>
  <si>
    <t>chœur</t>
  </si>
  <si>
    <t>théorie</t>
  </si>
  <si>
    <t>bouton</t>
  </si>
  <si>
    <t>facilité</t>
  </si>
  <si>
    <t>grappe</t>
  </si>
  <si>
    <t>peau</t>
  </si>
  <si>
    <t xml:space="preserve">compliment </t>
  </si>
  <si>
    <t>couronne</t>
  </si>
  <si>
    <t>bouton, facilité, grappe, fusil, peau, compliment, couronne, massif</t>
  </si>
  <si>
    <t>filtre</t>
  </si>
  <si>
    <t>petits</t>
  </si>
  <si>
    <t>monnaie</t>
  </si>
  <si>
    <t>identité</t>
  </si>
  <si>
    <t>cadeau</t>
  </si>
  <si>
    <t>collant</t>
  </si>
  <si>
    <t>filtre, petits, verre, monnaie, identité, cadeau, collant</t>
  </si>
  <si>
    <t>rouge</t>
  </si>
  <si>
    <t>linge</t>
  </si>
  <si>
    <t>damier</t>
  </si>
  <si>
    <t>pavillon</t>
  </si>
  <si>
    <t>rouge, pavoiser, flamme, linge, blanc, damier, pavillon</t>
  </si>
  <si>
    <t>mis dehors</t>
  </si>
  <si>
    <t>un air de famille, ressemblance</t>
  </si>
  <si>
    <t>boîte aux lettres</t>
  </si>
  <si>
    <t>bâtir sur du sable (pas solide)</t>
  </si>
  <si>
    <t>pertes, dettes</t>
  </si>
  <si>
    <t>numéro d'appel (téléphone)</t>
  </si>
  <si>
    <t>fait avec des épices</t>
  </si>
  <si>
    <t>l'aile gauche, l'aile droite (sport, politique)</t>
  </si>
  <si>
    <t>mélanger les cartes</t>
  </si>
  <si>
    <t>plan d'ensemble, vue de loin (cinéma-BD)</t>
  </si>
  <si>
    <t>concours à plusieurs</t>
  </si>
  <si>
    <t>arme du crime</t>
  </si>
  <si>
    <t>Les rayons ont la forme d'un hexagone</t>
  </si>
  <si>
    <t>boîte à vitesse</t>
  </si>
  <si>
    <t>il est en bois</t>
  </si>
  <si>
    <t>commencer à faire qq chose</t>
  </si>
  <si>
    <t>barrières douanière</t>
  </si>
  <si>
    <t>battre un record</t>
  </si>
  <si>
    <t>écrire quelques signes ou lettres</t>
  </si>
  <si>
    <t>allumettes</t>
  </si>
  <si>
    <t>Direction</t>
  </si>
  <si>
    <t>ruche</t>
  </si>
  <si>
    <t>décor</t>
  </si>
  <si>
    <t>caméra</t>
  </si>
  <si>
    <t>supérieur</t>
  </si>
  <si>
    <t>tableau</t>
  </si>
  <si>
    <t>cylindre</t>
  </si>
  <si>
    <t>chanson</t>
  </si>
  <si>
    <t>succès</t>
  </si>
  <si>
    <t>boyau</t>
  </si>
  <si>
    <t>aiguë</t>
  </si>
  <si>
    <t>migraine</t>
  </si>
  <si>
    <t>chevet</t>
  </si>
  <si>
    <t>linotte</t>
  </si>
  <si>
    <t>chasseur</t>
  </si>
  <si>
    <t>laurier</t>
  </si>
  <si>
    <t>pétale</t>
  </si>
  <si>
    <t>aspérité</t>
  </si>
  <si>
    <t>tabac</t>
  </si>
  <si>
    <t>terre</t>
  </si>
  <si>
    <t>escalade</t>
  </si>
  <si>
    <t>montagne</t>
  </si>
  <si>
    <t>rancune</t>
  </si>
  <si>
    <t>souris</t>
  </si>
  <si>
    <t>scie</t>
  </si>
  <si>
    <t>chaussures</t>
  </si>
  <si>
    <t>bananes</t>
  </si>
  <si>
    <t>déménagement</t>
  </si>
  <si>
    <t>projet</t>
  </si>
  <si>
    <t>niveau</t>
  </si>
  <si>
    <t>cinéma</t>
  </si>
  <si>
    <t>séquence</t>
  </si>
  <si>
    <t>carte</t>
  </si>
  <si>
    <t>classe</t>
  </si>
  <si>
    <t>gare</t>
  </si>
  <si>
    <t>poids lourd</t>
  </si>
  <si>
    <t>wagon</t>
  </si>
  <si>
    <t>règle</t>
  </si>
  <si>
    <t>noce</t>
  </si>
  <si>
    <t>nombre</t>
  </si>
  <si>
    <t>lingot</t>
  </si>
  <si>
    <t>poule</t>
  </si>
  <si>
    <t>vin</t>
  </si>
  <si>
    <t>chance</t>
  </si>
  <si>
    <t>fraise</t>
  </si>
  <si>
    <t>passe</t>
  </si>
  <si>
    <t>bille</t>
  </si>
  <si>
    <t>impair</t>
  </si>
  <si>
    <t>russe</t>
  </si>
  <si>
    <t>casino</t>
  </si>
  <si>
    <t>patio</t>
  </si>
  <si>
    <t>comptes</t>
  </si>
  <si>
    <t>école</t>
  </si>
  <si>
    <t>automobile</t>
  </si>
  <si>
    <t>désert</t>
  </si>
  <si>
    <t>atterrissage</t>
  </si>
  <si>
    <t>miroir</t>
  </si>
  <si>
    <t>synthèse</t>
  </si>
  <si>
    <t>marque</t>
  </si>
  <si>
    <t>narcisse</t>
  </si>
  <si>
    <t>métaphore</t>
  </si>
  <si>
    <t>livre</t>
  </si>
  <si>
    <t>épinal</t>
  </si>
  <si>
    <t>choux</t>
  </si>
  <si>
    <t>bleue</t>
  </si>
  <si>
    <t>lys</t>
  </si>
  <si>
    <t>vert</t>
  </si>
  <si>
    <t>aérien</t>
  </si>
  <si>
    <t>vectoriel</t>
  </si>
  <si>
    <t>vital</t>
  </si>
  <si>
    <t>publicitaire</t>
  </si>
  <si>
    <t>jazz</t>
  </si>
  <si>
    <t>accumulateur</t>
  </si>
  <si>
    <t>bornes</t>
  </si>
  <si>
    <t>percussion</t>
  </si>
  <si>
    <t>charge</t>
  </si>
  <si>
    <t>pile</t>
  </si>
  <si>
    <t>briques</t>
  </si>
  <si>
    <t>séparation</t>
  </si>
  <si>
    <t>coup franc</t>
  </si>
  <si>
    <t>maçon</t>
  </si>
  <si>
    <t>alphabet</t>
  </si>
  <si>
    <t>secret</t>
  </si>
  <si>
    <t>loi</t>
  </si>
  <si>
    <t>chiffre</t>
  </si>
  <si>
    <t>morse</t>
  </si>
  <si>
    <t>génétique</t>
  </si>
  <si>
    <t>cadenas</t>
  </si>
  <si>
    <t>mots</t>
  </si>
  <si>
    <t>lumière</t>
  </si>
  <si>
    <t>acteur</t>
  </si>
  <si>
    <t>tenir</t>
  </si>
  <si>
    <t>oignons</t>
  </si>
  <si>
    <t>haut</t>
  </si>
  <si>
    <t>ordre</t>
  </si>
  <si>
    <t xml:space="preserve">soupçonner, admettre, agréer, avaler, se figurer, supposer, , </t>
  </si>
  <si>
    <t>tir, loup, petit, FAUX, mettre, premier, oie, Calais</t>
  </si>
  <si>
    <t xml:space="preserve">exotique, étranger, exclure, expulsé, extérieur, sortir, , </t>
  </si>
  <si>
    <t xml:space="preserve">parti, cause, prétendre, croyance, estimation, appréciation, opinion, </t>
  </si>
  <si>
    <t xml:space="preserve">libérer, exonérer, laisser, dégager, exempter, , , </t>
  </si>
  <si>
    <t>cuire, honneur, tricot, intersection, mort, attache, bon, final</t>
  </si>
  <si>
    <t>sucre, insensibilité, pain, boule, cornet, patin, parfum, esquimau</t>
  </si>
  <si>
    <t xml:space="preserve">fil, théâtre, franc, œil, lapin, soleil, poing, </t>
  </si>
  <si>
    <t>puits, rien, dure, grisou, crayon, boudeuse, air, filon</t>
  </si>
  <si>
    <t>société, nuit, outils, lettres, noire, vitesse, vocale, allumettes</t>
  </si>
  <si>
    <t xml:space="preserve">Direction, bicyclette, ruche, décor, caméra, supérieur, tableau, </t>
  </si>
  <si>
    <t xml:space="preserve">essai, cylindre, chanson, image, succès, peinture, boyau, </t>
  </si>
  <si>
    <t>chef, aiguë, lit, migraine, chevet, linotte, chasseur, lit</t>
  </si>
  <si>
    <t>aspérité, sang, bec, tabac, terre, son, tête, escalade</t>
  </si>
  <si>
    <t xml:space="preserve">montagne, faim, lait, timbre, rancune, souris, scie, </t>
  </si>
  <si>
    <t xml:space="preserve">succès, chapeau, papier, rouge, chaussures, bananes, déménagement, </t>
  </si>
  <si>
    <t xml:space="preserve">vie, classe, allure, routine, gare, poids lourd, wagon, </t>
  </si>
  <si>
    <t xml:space="preserve">jardin, patio, comptes, tribunal, fenêtre, école, , </t>
  </si>
  <si>
    <t xml:space="preserve">miroir, synthèse, marque, narcisse, métaphore, livre, épinal, </t>
  </si>
  <si>
    <t xml:space="preserve">choux, peau, fusil, bleue, pétale, lys, , </t>
  </si>
  <si>
    <t xml:space="preserve">vert, aérien, vectoriel, vital, publicitaire, conquête, , </t>
  </si>
  <si>
    <t xml:space="preserve">jazz, accumulateur, bornes, percussion, charge, pile, , </t>
  </si>
  <si>
    <t xml:space="preserve">pied, briques, son, séparation, coup franc, maçon, , </t>
  </si>
  <si>
    <t>oie, mots, règle, piste, lumière, acteur, boîte, cartes</t>
  </si>
  <si>
    <t>premier, tenir, chef, sortir, oignons, haut, ordre, position</t>
  </si>
  <si>
    <t>manque, jeûne, disette, mourir, assouvir, rassasier, vivres,ventre, estomac, diète, appétit</t>
  </si>
  <si>
    <t>smala, générations, sang, foyer, ménage, descendants, généalogie, parents, cousinage, mère</t>
  </si>
  <si>
    <t>barreau, jour, hublot, rideau, baie, soupirail, vitre, fermer, persienne, carreau, vasistas</t>
  </si>
  <si>
    <t>palissade, barrière, porte, condamner, étancher, cerner, cadenasser, obturer, clôturer</t>
  </si>
  <si>
    <t>fléau, Vulcain, vif, eau, sorcière, chauffage, sinistre, torréfier, ardent, flamme, braise, étincelle, allumette</t>
  </si>
  <si>
    <t>face, côte, ombre, verdure, aiguille, branche, arbre, queue, flétrir, automne, nervure, morte</t>
  </si>
  <si>
    <t>morale, dénouement, aboutissement, résultat, terme, déclin, terminer, dernier, achèvement</t>
  </si>
  <si>
    <t>fil, lit, quai, fond, bras, bord, rivière, berge, source, mer, delta, port, crue</t>
  </si>
  <si>
    <t>massif, trouée, sentier, parc, savane, vierge, abattage, bosquet, essence, buisson, ,arbre, orée, clairière</t>
  </si>
  <si>
    <t>profil, face, dessus, relief, gabarit, figure, dessin, géométrie, silhouette, contour, polygone</t>
  </si>
  <si>
    <t>crevasse, fourrure, glace, hiver, loup, pénétrer, geler, congélateur</t>
  </si>
  <si>
    <t>lait, croûte, frais, ramequin, crème, sel, pizza, chèvre, gratiner, pâte molle</t>
  </si>
  <si>
    <t>polir, lisser, balayer, nettoyer, bouchonner, gratter, décrasser, aléser, limer, débarbouiller, sécher, essuyer</t>
  </si>
  <si>
    <t>surveillant, cerbère, concierge, sentinelle, geôlier, maton, veiller, piscine</t>
  </si>
  <si>
    <t>campagne, opération, tactique, stratégie, armistice, expédition, hostilités, militaire, adversaire, belligérant, combat, batailles</t>
  </si>
  <si>
    <t>familier, usuel, courant, tradition, usage, mode, routine, dada, marotte, manie, tic, coutume</t>
  </si>
  <si>
    <t>prochain, quidam, pékin, mortel, individu, humains, personne, quelqu'un, semblable</t>
  </si>
  <si>
    <t>effigie, gravure, modèle, silhouette, icône, estampe, dessin, représentation, BD</t>
  </si>
  <si>
    <t>ancré, vissé, invariable, sédentaire, planter, stable, solide, immuable</t>
  </si>
  <si>
    <t>tout à coup, coup de théâtre, inopinément, soudain, brusque, brutalement, surprise, inattendu</t>
  </si>
  <si>
    <t>inexploré, voilé, mystérieux, caché, ignoré, obscur, incognito</t>
  </si>
  <si>
    <t>stérile, périmé, sans effet, superflu, inefficace, vain</t>
  </si>
  <si>
    <t>greffer, tailler, bordure, épouvantail, parterre, cultiver, fleurs légumes, bêcher, planter, récolter</t>
  </si>
  <si>
    <t>feuille, article, sport, entrefilet, reporter, kiosque, abonné, tirage, déplier, lire, informations, télévisé, manchette</t>
  </si>
  <si>
    <t>Administrer</t>
  </si>
  <si>
    <t>entaille</t>
  </si>
  <si>
    <t>Ville qui produit des lames réputées</t>
  </si>
  <si>
    <t>explication</t>
  </si>
  <si>
    <t>2 lettres</t>
  </si>
  <si>
    <t>prostitution</t>
  </si>
  <si>
    <t>junte</t>
  </si>
  <si>
    <t>hidalgo</t>
  </si>
  <si>
    <t>boléro</t>
  </si>
  <si>
    <t>fandango</t>
  </si>
  <si>
    <t>castagnettes</t>
  </si>
  <si>
    <t>ibérique</t>
  </si>
  <si>
    <t>hispanique</t>
  </si>
  <si>
    <t>mouchard</t>
  </si>
  <si>
    <t>mouton</t>
  </si>
  <si>
    <t>balance</t>
  </si>
  <si>
    <t>cafard</t>
  </si>
  <si>
    <t>dénonciateur</t>
  </si>
  <si>
    <t>traître</t>
  </si>
  <si>
    <t>délateur</t>
  </si>
  <si>
    <t>polir</t>
  </si>
  <si>
    <t>lisser</t>
  </si>
  <si>
    <t>balayer</t>
  </si>
  <si>
    <t>nettoyer</t>
  </si>
  <si>
    <t>bouchonner</t>
  </si>
  <si>
    <t>gratter</t>
  </si>
  <si>
    <t>décrasser</t>
  </si>
  <si>
    <t>aléser</t>
  </si>
  <si>
    <t>singulier</t>
  </si>
  <si>
    <t>anormal</t>
  </si>
  <si>
    <t>unique</t>
  </si>
  <si>
    <t>particulier</t>
  </si>
  <si>
    <t>miraculeux</t>
  </si>
  <si>
    <t>merveilleux</t>
  </si>
  <si>
    <t>saisi</t>
  </si>
  <si>
    <t>interdit</t>
  </si>
  <si>
    <t>ébahi</t>
  </si>
  <si>
    <t>pétrifié</t>
  </si>
  <si>
    <t>surpris</t>
  </si>
  <si>
    <t>stupéfait</t>
  </si>
  <si>
    <t>hébété</t>
  </si>
  <si>
    <t>émerveillé</t>
  </si>
  <si>
    <t>fait</t>
  </si>
  <si>
    <t>circonstance</t>
  </si>
  <si>
    <t>occurrence</t>
  </si>
  <si>
    <t>anecdote</t>
  </si>
  <si>
    <t>péripétie</t>
  </si>
  <si>
    <t>idéal</t>
  </si>
  <si>
    <t>schéma</t>
  </si>
  <si>
    <t>servir</t>
  </si>
  <si>
    <t>patron</t>
  </si>
  <si>
    <t>galerie</t>
  </si>
  <si>
    <t>oeuvre</t>
  </si>
  <si>
    <t>catalogue</t>
  </si>
  <si>
    <t>vernissage</t>
  </si>
  <si>
    <t>art</t>
  </si>
  <si>
    <t>présentation</t>
  </si>
  <si>
    <t>aisé</t>
  </si>
  <si>
    <t>réalisable</t>
  </si>
  <si>
    <t>accessible</t>
  </si>
  <si>
    <t>manque</t>
  </si>
  <si>
    <t>jeûne</t>
  </si>
  <si>
    <t>disette</t>
  </si>
  <si>
    <t>assouvir</t>
  </si>
  <si>
    <t>rassasier</t>
  </si>
  <si>
    <t>vivres</t>
  </si>
  <si>
    <t>ventre</t>
  </si>
  <si>
    <t>smala</t>
  </si>
  <si>
    <t>générations</t>
  </si>
  <si>
    <t>sang</t>
  </si>
  <si>
    <t>foyer</t>
  </si>
  <si>
    <t>ménage</t>
  </si>
  <si>
    <t>descendants</t>
  </si>
  <si>
    <t>généalogie</t>
  </si>
  <si>
    <t>parents</t>
  </si>
  <si>
    <t>jour</t>
  </si>
  <si>
    <t>hublot</t>
  </si>
  <si>
    <t>rideau</t>
  </si>
  <si>
    <t>baie</t>
  </si>
  <si>
    <t>vitre</t>
  </si>
  <si>
    <t>condamner</t>
  </si>
  <si>
    <t>cerner</t>
  </si>
  <si>
    <t>cadenasser</t>
  </si>
  <si>
    <t>obturer</t>
  </si>
  <si>
    <t>fléau</t>
  </si>
  <si>
    <t>Vulcain</t>
  </si>
  <si>
    <t>vif</t>
  </si>
  <si>
    <t>sorcière</t>
  </si>
  <si>
    <t>chauffage</t>
  </si>
  <si>
    <t>sinistre</t>
  </si>
  <si>
    <t>torréfier</t>
  </si>
  <si>
    <t>face</t>
  </si>
  <si>
    <t>côte</t>
  </si>
  <si>
    <t>ombre</t>
  </si>
  <si>
    <t>verdure</t>
  </si>
  <si>
    <t>aiguille</t>
  </si>
  <si>
    <t>morale</t>
  </si>
  <si>
    <t>dénouement</t>
  </si>
  <si>
    <t>aboutissement</t>
  </si>
  <si>
    <t>résultat</t>
  </si>
  <si>
    <t>terme</t>
  </si>
  <si>
    <t>déclin</t>
  </si>
  <si>
    <t>terminer</t>
  </si>
  <si>
    <t>dernier</t>
  </si>
  <si>
    <t>fil</t>
  </si>
  <si>
    <t>lit</t>
  </si>
  <si>
    <t>quai</t>
  </si>
  <si>
    <t>bord</t>
  </si>
  <si>
    <t>berge</t>
  </si>
  <si>
    <t>massif</t>
  </si>
  <si>
    <t>trouée</t>
  </si>
  <si>
    <t>sentier</t>
  </si>
  <si>
    <t>parc</t>
  </si>
  <si>
    <t>savane</t>
  </si>
  <si>
    <t>vierge</t>
  </si>
  <si>
    <t>abattage</t>
  </si>
  <si>
    <t>bosquet</t>
  </si>
  <si>
    <t>profil</t>
  </si>
  <si>
    <t>dessus</t>
  </si>
  <si>
    <t>relief</t>
  </si>
  <si>
    <t>gabarit</t>
  </si>
  <si>
    <t>figure</t>
  </si>
  <si>
    <t>géométrie</t>
  </si>
  <si>
    <t>silhouette</t>
  </si>
  <si>
    <t>crevasse</t>
  </si>
  <si>
    <t>fourrure</t>
  </si>
  <si>
    <t>glace</t>
  </si>
  <si>
    <t>hiver</t>
  </si>
  <si>
    <t>loup</t>
  </si>
  <si>
    <t>pénétrer</t>
  </si>
  <si>
    <t>geler</t>
  </si>
  <si>
    <t>congélateur</t>
  </si>
  <si>
    <t>lait</t>
  </si>
  <si>
    <t>croûte</t>
  </si>
  <si>
    <t>frais</t>
  </si>
  <si>
    <t>ramequin</t>
  </si>
  <si>
    <t>crème</t>
  </si>
  <si>
    <t>sel</t>
  </si>
  <si>
    <t>pizza</t>
  </si>
  <si>
    <t>chèvre</t>
  </si>
  <si>
    <t>surveillant</t>
  </si>
  <si>
    <t>cerbère</t>
  </si>
  <si>
    <t>concierge</t>
  </si>
  <si>
    <t>sentinelle</t>
  </si>
  <si>
    <t>geôlier</t>
  </si>
  <si>
    <t>maton</t>
  </si>
  <si>
    <t>veiller</t>
  </si>
  <si>
    <t>campagne</t>
  </si>
  <si>
    <t>opération</t>
  </si>
  <si>
    <t>tactique</t>
  </si>
  <si>
    <t>stratégie</t>
  </si>
  <si>
    <t>armistice</t>
  </si>
  <si>
    <t>hostilités</t>
  </si>
  <si>
    <t>militaire</t>
  </si>
  <si>
    <t>familier</t>
  </si>
  <si>
    <t>usuel</t>
  </si>
  <si>
    <t>courant</t>
  </si>
  <si>
    <t>tradition</t>
  </si>
  <si>
    <t>usage</t>
  </si>
  <si>
    <t>mode</t>
  </si>
  <si>
    <t>routine</t>
  </si>
  <si>
    <t>dada</t>
  </si>
  <si>
    <t>quidam</t>
  </si>
  <si>
    <t>pékin</t>
  </si>
  <si>
    <t>mortel</t>
  </si>
  <si>
    <t>individu</t>
  </si>
  <si>
    <t>humains</t>
  </si>
  <si>
    <t>personne</t>
  </si>
  <si>
    <t>quelqu'un</t>
  </si>
  <si>
    <t>effigie</t>
  </si>
  <si>
    <t>gravure</t>
  </si>
  <si>
    <t>icône</t>
  </si>
  <si>
    <t>estampe</t>
  </si>
  <si>
    <t>ancré</t>
  </si>
  <si>
    <t>vissé</t>
  </si>
  <si>
    <t>invariable</t>
  </si>
  <si>
    <t>sédentaire</t>
  </si>
  <si>
    <t>planter</t>
  </si>
  <si>
    <t>stable</t>
  </si>
  <si>
    <t>solide</t>
  </si>
  <si>
    <t>immuable</t>
  </si>
  <si>
    <t>inopinément</t>
  </si>
  <si>
    <t>soudain</t>
  </si>
  <si>
    <t>brusque</t>
  </si>
  <si>
    <t>brutalement</t>
  </si>
  <si>
    <t>surprise</t>
  </si>
  <si>
    <t>inattendu</t>
  </si>
  <si>
    <t>inexploré</t>
  </si>
  <si>
    <t>voilé</t>
  </si>
  <si>
    <t>mystérieux</t>
  </si>
  <si>
    <t>caché</t>
  </si>
  <si>
    <t>ignoré</t>
  </si>
  <si>
    <t>obscur</t>
  </si>
  <si>
    <t>incognito</t>
  </si>
  <si>
    <t>stérile</t>
  </si>
  <si>
    <t>périmé</t>
  </si>
  <si>
    <t>sanseffet</t>
  </si>
  <si>
    <t>superflu</t>
  </si>
  <si>
    <t>inefficace</t>
  </si>
  <si>
    <t>vain</t>
  </si>
  <si>
    <t>greffer</t>
  </si>
  <si>
    <t>coq</t>
  </si>
  <si>
    <t>outil, bois, collerette, roulette, confiture, carie, dentiste</t>
  </si>
  <si>
    <t>gâteau</t>
  </si>
  <si>
    <t>bougie, sec, financier, moule, crème, anniversaire, tranche, chocolat</t>
  </si>
  <si>
    <t>bougie</t>
  </si>
  <si>
    <t>sec</t>
  </si>
  <si>
    <t>bois, collerette, roulette, confiture, carie, dentiste</t>
  </si>
  <si>
    <t>collerette</t>
  </si>
  <si>
    <t>confiture</t>
  </si>
  <si>
    <t>carie</t>
  </si>
  <si>
    <t>dentiste</t>
  </si>
  <si>
    <t>financier</t>
  </si>
  <si>
    <t>moule</t>
  </si>
  <si>
    <t>anniversaire</t>
  </si>
  <si>
    <t>tranche</t>
  </si>
  <si>
    <t>chocolat</t>
  </si>
  <si>
    <t>en général on le cache</t>
  </si>
  <si>
    <t>vin, âne, mâle, pâte, boxe, chapon, ergot, crête, poulet</t>
  </si>
  <si>
    <t>âne</t>
  </si>
  <si>
    <t>mâle</t>
  </si>
  <si>
    <t>chapon</t>
  </si>
  <si>
    <t>ergot</t>
  </si>
  <si>
    <t>coq au vin</t>
  </si>
  <si>
    <t>sauter du coq à l'âne</t>
  </si>
  <si>
    <t>faire le coq</t>
  </si>
  <si>
    <t>ongle saillant</t>
  </si>
  <si>
    <t>tailler</t>
  </si>
  <si>
    <t>bordure</t>
  </si>
  <si>
    <t>épouvantail</t>
  </si>
  <si>
    <t>parterre</t>
  </si>
  <si>
    <t>cultiver</t>
  </si>
  <si>
    <t>bêcher</t>
  </si>
  <si>
    <t>article</t>
  </si>
  <si>
    <t>sport</t>
  </si>
  <si>
    <t>entrefilet</t>
  </si>
  <si>
    <t>reporter</t>
  </si>
  <si>
    <t>kiosque</t>
  </si>
  <si>
    <t>abonné</t>
  </si>
  <si>
    <t>tirage</t>
  </si>
  <si>
    <t>falot</t>
  </si>
  <si>
    <t>veilleuse</t>
  </si>
  <si>
    <t>globe</t>
  </si>
  <si>
    <t>abat-jour</t>
  </si>
  <si>
    <t>ampoule</t>
  </si>
  <si>
    <t>charte</t>
  </si>
  <si>
    <t>émancipation</t>
  </si>
  <si>
    <t>démocratie</t>
  </si>
  <si>
    <t>détacher</t>
  </si>
  <si>
    <t>affranchir</t>
  </si>
  <si>
    <t>indépendance</t>
  </si>
  <si>
    <t>autonomie</t>
  </si>
  <si>
    <t>relâcher</t>
  </si>
  <si>
    <t>refluer</t>
  </si>
  <si>
    <t>goutter</t>
  </si>
  <si>
    <t>infuser</t>
  </si>
  <si>
    <t>sécréter</t>
  </si>
  <si>
    <t>fluide</t>
  </si>
  <si>
    <t>clair</t>
  </si>
  <si>
    <t>relevé</t>
  </si>
  <si>
    <t>suite</t>
  </si>
  <si>
    <t>menu</t>
  </si>
  <si>
    <t>série</t>
  </si>
  <si>
    <t>dresser</t>
  </si>
  <si>
    <t>recenser</t>
  </si>
  <si>
    <t>carpe</t>
  </si>
  <si>
    <t>creux</t>
  </si>
  <si>
    <t>geste</t>
  </si>
  <si>
    <t>droite</t>
  </si>
  <si>
    <t>oreille</t>
  </si>
  <si>
    <t>Merlin</t>
  </si>
  <si>
    <t>requin</t>
  </si>
  <si>
    <t>manche</t>
  </si>
  <si>
    <t>masse</t>
  </si>
  <si>
    <t>qualité</t>
  </si>
  <si>
    <t>pratiquer</t>
  </si>
  <si>
    <t>collègue</t>
  </si>
  <si>
    <t>chef</t>
  </si>
  <si>
    <t>contremaître</t>
  </si>
  <si>
    <t>travail</t>
  </si>
  <si>
    <t>trompe</t>
  </si>
  <si>
    <t>cornet</t>
  </si>
  <si>
    <t>aquilin</t>
  </si>
  <si>
    <t>sentir</t>
  </si>
  <si>
    <t>mouchoir</t>
  </si>
  <si>
    <t>fosse</t>
  </si>
  <si>
    <t>bout</t>
  </si>
  <si>
    <t>museau</t>
  </si>
  <si>
    <t>tachejaune</t>
  </si>
  <si>
    <t>conjonctive</t>
  </si>
  <si>
    <t>cornée</t>
  </si>
  <si>
    <t>cataracte</t>
  </si>
  <si>
    <t>Dalton</t>
  </si>
  <si>
    <t>clin</t>
  </si>
  <si>
    <t>balai</t>
  </si>
  <si>
    <t>attirail</t>
  </si>
  <si>
    <t>matériel</t>
  </si>
  <si>
    <t>ciseau</t>
  </si>
  <si>
    <t>burin</t>
  </si>
  <si>
    <t>clé</t>
  </si>
  <si>
    <t>voyage</t>
  </si>
  <si>
    <t>bagage</t>
  </si>
  <si>
    <t>steward</t>
  </si>
  <si>
    <t>traversée</t>
  </si>
  <si>
    <t>océan</t>
  </si>
  <si>
    <t>trôner</t>
  </si>
  <si>
    <t>s'accroupir</t>
  </si>
  <si>
    <t>se poser</t>
  </si>
  <si>
    <t>se camper sur</t>
  </si>
  <si>
    <t>se placer</t>
  </si>
  <si>
    <t>le séant</t>
  </si>
  <si>
    <t>les fesses</t>
  </si>
  <si>
    <t>le siège</t>
  </si>
  <si>
    <t>sans originalité</t>
  </si>
  <si>
    <t>aisé, réalisable, simple, accessible, commode, sans effort, sur des roulettes</t>
  </si>
  <si>
    <t>verbe</t>
  </si>
  <si>
    <t>tatillon</t>
  </si>
  <si>
    <t>savoir-être</t>
  </si>
  <si>
    <t>parodie</t>
  </si>
  <si>
    <t>croquer</t>
  </si>
  <si>
    <t>pocher</t>
  </si>
  <si>
    <t>fantaisie</t>
  </si>
  <si>
    <t>déformation</t>
  </si>
  <si>
    <t>exagération</t>
  </si>
  <si>
    <t>ironie</t>
  </si>
  <si>
    <t>dessin</t>
  </si>
  <si>
    <t>souterrain</t>
  </si>
  <si>
    <t>silo</t>
  </si>
  <si>
    <t>réserve</t>
  </si>
  <si>
    <t>soupirail</t>
  </si>
  <si>
    <t>sous-sol</t>
  </si>
  <si>
    <t>casiers</t>
  </si>
  <si>
    <t>étagères</t>
  </si>
  <si>
    <t>chapeau</t>
  </si>
  <si>
    <t>mousse</t>
  </si>
  <si>
    <t>oronge</t>
  </si>
  <si>
    <t>comestible</t>
  </si>
  <si>
    <t>tue-mouches</t>
  </si>
  <si>
    <t>vénéneux</t>
  </si>
  <si>
    <t>monde</t>
  </si>
  <si>
    <t>tournoi</t>
  </si>
  <si>
    <t>Queen</t>
  </si>
  <si>
    <t>olympique</t>
  </si>
  <si>
    <t>premier</t>
  </si>
  <si>
    <t>virement</t>
  </si>
  <si>
    <t>modification</t>
  </si>
  <si>
    <t>mutation</t>
  </si>
  <si>
    <t>transformation</t>
  </si>
  <si>
    <t>métamorphose</t>
  </si>
  <si>
    <t>mue</t>
  </si>
  <si>
    <t>variation</t>
  </si>
  <si>
    <t>évolution</t>
  </si>
  <si>
    <t>timbre</t>
  </si>
  <si>
    <t>portée</t>
  </si>
  <si>
    <t>ramage</t>
  </si>
  <si>
    <t>mélodie</t>
  </si>
  <si>
    <t>hymne</t>
  </si>
  <si>
    <t>solo</t>
  </si>
  <si>
    <t>trier</t>
  </si>
  <si>
    <t>préférer</t>
  </si>
  <si>
    <t>élite</t>
  </si>
  <si>
    <t>sélectionner</t>
  </si>
  <si>
    <t>adopter</t>
  </si>
  <si>
    <t>duel</t>
  </si>
  <si>
    <t>pugilat</t>
  </si>
  <si>
    <t>échauffourée</t>
  </si>
  <si>
    <t>bataille</t>
  </si>
  <si>
    <t>massacre</t>
  </si>
  <si>
    <t>victoire</t>
  </si>
  <si>
    <t>mener</t>
  </si>
  <si>
    <t>diriger</t>
  </si>
  <si>
    <t>guider</t>
  </si>
  <si>
    <t>piloter</t>
  </si>
  <si>
    <t>promener</t>
  </si>
  <si>
    <t>amener</t>
  </si>
  <si>
    <t>traité</t>
  </si>
  <si>
    <t>clause</t>
  </si>
  <si>
    <t>condition</t>
  </si>
  <si>
    <t>affaire</t>
  </si>
  <si>
    <t>conclure</t>
  </si>
  <si>
    <t>négocier</t>
  </si>
  <si>
    <t>heurt</t>
  </si>
  <si>
    <t>collision</t>
  </si>
  <si>
    <t>soufflet</t>
  </si>
  <si>
    <t>claque</t>
  </si>
  <si>
    <t>poing</t>
  </si>
  <si>
    <t>horion</t>
  </si>
  <si>
    <t>fessée</t>
  </si>
  <si>
    <t>vaillant</t>
  </si>
  <si>
    <t>téméraire</t>
  </si>
  <si>
    <t>intrépide</t>
  </si>
  <si>
    <t>lion</t>
  </si>
  <si>
    <t>bouillant</t>
  </si>
  <si>
    <t>valeureux</t>
  </si>
  <si>
    <t>brave</t>
  </si>
  <si>
    <t>trembler</t>
  </si>
  <si>
    <t>frissonner</t>
  </si>
  <si>
    <t>s'alarmer</t>
  </si>
  <si>
    <t>êtreterrifié</t>
  </si>
  <si>
    <t>appréhender</t>
  </si>
  <si>
    <t>redouter</t>
  </si>
  <si>
    <t>avoirpeur</t>
  </si>
  <si>
    <t>bavette</t>
  </si>
  <si>
    <t>costume</t>
  </si>
  <si>
    <t>complet</t>
  </si>
  <si>
    <t>soupçonner</t>
  </si>
  <si>
    <t>admettre</t>
  </si>
  <si>
    <t>agréer</t>
  </si>
  <si>
    <t>supposer</t>
  </si>
  <si>
    <t>tricoter</t>
  </si>
  <si>
    <t>balancer</t>
  </si>
  <si>
    <t>pointes</t>
  </si>
  <si>
    <t>setrémousser</t>
  </si>
  <si>
    <t>sauter</t>
  </si>
  <si>
    <t>valser</t>
  </si>
  <si>
    <t>bal</t>
  </si>
  <si>
    <t>péché</t>
  </si>
  <si>
    <t>excès</t>
  </si>
  <si>
    <t>tare</t>
  </si>
  <si>
    <t>vice</t>
  </si>
  <si>
    <t>inconvénient</t>
  </si>
  <si>
    <t>imperfection</t>
  </si>
  <si>
    <t>marche</t>
  </si>
  <si>
    <t>cran</t>
  </si>
  <si>
    <t>gradation</t>
  </si>
  <si>
    <t>pas</t>
  </si>
  <si>
    <t>hauteur</t>
  </si>
  <si>
    <t>pétition</t>
  </si>
  <si>
    <t>exigence</t>
  </si>
  <si>
    <t>postulation</t>
  </si>
  <si>
    <t>quête</t>
  </si>
</sst>
</file>

<file path=xl/styles.xml><?xml version="1.0" encoding="utf-8"?>
<styleSheet xmlns="http://schemas.openxmlformats.org/spreadsheetml/2006/main">
  <numFmts count="1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quot;CHF&quot;\ * #,##0.00_ ;_ &quot;CHF&quot;\ * \-#,##0.00_ ;_ &quot;CHF&quot;\ * &quot;-&quot;??_ ;_ @_ "/>
    <numFmt numFmtId="165" formatCode="_ &quot;CHF&quot;\ * #,##0_ ;_ &quot;CHF&quot;\ * \-#,##0_ ;_ &quot;CHF&quot;\ * &quot;-&quot;_ ;_ @_ "/>
    <numFmt numFmtId="166" formatCode="[$-100C]dddd\,\ d\.\ mmmm\ yyyy"/>
    <numFmt numFmtId="167" formatCode="[$-F800]dddd\,\ mmmm\ dd\,\ yyyy"/>
    <numFmt numFmtId="168" formatCode="[$-100C]dddd\,\ d/\ mmmm\ yyyy;@"/>
  </numFmts>
  <fonts count="39">
    <font>
      <sz val="10"/>
      <name val="Arial"/>
      <family val="0"/>
    </font>
    <font>
      <b/>
      <sz val="28"/>
      <color indexed="10"/>
      <name val="Arial"/>
      <family val="2"/>
    </font>
    <font>
      <b/>
      <sz val="12"/>
      <color indexed="13"/>
      <name val="Arial"/>
      <family val="2"/>
    </font>
    <font>
      <b/>
      <sz val="10"/>
      <name val="Arial"/>
      <family val="2"/>
    </font>
    <font>
      <b/>
      <sz val="10"/>
      <color indexed="12"/>
      <name val="Arial"/>
      <family val="2"/>
    </font>
    <font>
      <b/>
      <sz val="12"/>
      <name val="Arial"/>
      <family val="2"/>
    </font>
    <font>
      <b/>
      <sz val="12"/>
      <color indexed="17"/>
      <name val="Arial"/>
      <family val="2"/>
    </font>
    <font>
      <b/>
      <sz val="14"/>
      <name val="Arial"/>
      <family val="2"/>
    </font>
    <font>
      <sz val="8"/>
      <name val="Tahoma"/>
      <family val="2"/>
    </font>
    <font>
      <vertAlign val="superscript"/>
      <sz val="10"/>
      <name val="Arial"/>
      <family val="2"/>
    </font>
    <font>
      <b/>
      <sz val="14"/>
      <color indexed="10"/>
      <name val="Arial"/>
      <family val="2"/>
    </font>
    <font>
      <b/>
      <sz val="8"/>
      <color indexed="10"/>
      <name val="Arial"/>
      <family val="2"/>
    </font>
    <font>
      <b/>
      <sz val="11"/>
      <color indexed="13"/>
      <name val="Arial"/>
      <family val="2"/>
    </font>
    <font>
      <b/>
      <sz val="11"/>
      <name val="Arial"/>
      <family val="2"/>
    </font>
    <font>
      <b/>
      <sz val="24"/>
      <name val="Arial"/>
      <family val="2"/>
    </font>
    <font>
      <b/>
      <sz val="14"/>
      <color indexed="18"/>
      <name val="Arial"/>
      <family val="2"/>
    </font>
    <font>
      <b/>
      <sz val="28"/>
      <color indexed="13"/>
      <name val="Arial"/>
      <family val="2"/>
    </font>
    <font>
      <b/>
      <sz val="8"/>
      <color indexed="9"/>
      <name val="Arial"/>
      <family val="2"/>
    </font>
    <font>
      <b/>
      <u val="single"/>
      <sz val="10"/>
      <color indexed="12"/>
      <name val="Arial"/>
      <family val="2"/>
    </font>
    <font>
      <b/>
      <sz val="13"/>
      <color indexed="10"/>
      <name val="Arial"/>
      <family val="2"/>
    </font>
    <font>
      <b/>
      <sz val="12"/>
      <color indexed="12"/>
      <name val="Arial"/>
      <family val="2"/>
    </font>
    <font>
      <u val="single"/>
      <sz val="10"/>
      <color indexed="12"/>
      <name val="Arial"/>
      <family val="0"/>
    </font>
    <font>
      <u val="single"/>
      <sz val="10"/>
      <color indexed="36"/>
      <name val="Arial"/>
      <family val="0"/>
    </font>
    <font>
      <b/>
      <sz val="14"/>
      <color indexed="13"/>
      <name val="Arial"/>
      <family val="2"/>
    </font>
    <font>
      <b/>
      <sz val="20"/>
      <name val="Times New Roman"/>
      <family val="1"/>
    </font>
    <font>
      <sz val="9"/>
      <name val="Arial"/>
      <family val="2"/>
    </font>
    <font>
      <b/>
      <sz val="18"/>
      <color indexed="9"/>
      <name val="Arial"/>
      <family val="2"/>
    </font>
    <font>
      <b/>
      <sz val="10"/>
      <color indexed="9"/>
      <name val="Arial"/>
      <family val="2"/>
    </font>
    <font>
      <b/>
      <sz val="8"/>
      <name val="Tahoma"/>
      <family val="0"/>
    </font>
    <font>
      <i/>
      <sz val="10"/>
      <name val="Gill Sans"/>
      <family val="2"/>
    </font>
    <font>
      <i/>
      <sz val="10"/>
      <name val="Arial"/>
      <family val="0"/>
    </font>
    <font>
      <b/>
      <i/>
      <sz val="10"/>
      <name val="Arial"/>
      <family val="2"/>
    </font>
    <font>
      <b/>
      <u val="single"/>
      <sz val="10"/>
      <name val="Arial"/>
      <family val="2"/>
    </font>
    <font>
      <b/>
      <sz val="16"/>
      <color indexed="13"/>
      <name val="Arial"/>
      <family val="2"/>
    </font>
    <font>
      <u val="single"/>
      <sz val="14"/>
      <name val="Arial"/>
      <family val="2"/>
    </font>
    <font>
      <b/>
      <u val="single"/>
      <sz val="12"/>
      <color indexed="12"/>
      <name val="Arial"/>
      <family val="2"/>
    </font>
    <font>
      <b/>
      <u val="single"/>
      <sz val="14"/>
      <color indexed="12"/>
      <name val="Arial"/>
      <family val="2"/>
    </font>
    <font>
      <b/>
      <i/>
      <sz val="8"/>
      <name val="Arial"/>
      <family val="2"/>
    </font>
    <font>
      <b/>
      <sz val="8"/>
      <name val="Arial"/>
      <family val="2"/>
    </font>
  </fonts>
  <fills count="11">
    <fill>
      <patternFill/>
    </fill>
    <fill>
      <patternFill patternType="gray125"/>
    </fill>
    <fill>
      <patternFill patternType="solid">
        <fgColor indexed="10"/>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s>
  <borders count="19">
    <border>
      <left/>
      <right/>
      <top/>
      <bottom/>
      <diagonal/>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horizontal="center"/>
    </xf>
    <xf numFmtId="0" fontId="0" fillId="0" borderId="8" xfId="0" applyFill="1" applyBorder="1" applyAlignment="1">
      <alignment horizontal="center"/>
    </xf>
    <xf numFmtId="0" fontId="5" fillId="3" borderId="0" xfId="0" applyFont="1" applyFill="1" applyAlignment="1">
      <alignment horizontal="center"/>
    </xf>
    <xf numFmtId="0" fontId="0" fillId="0" borderId="0" xfId="0" applyAlignment="1">
      <alignment horizontal="left" vertical="center"/>
    </xf>
    <xf numFmtId="0" fontId="7" fillId="0" borderId="0" xfId="0" applyFont="1" applyAlignment="1">
      <alignment/>
    </xf>
    <xf numFmtId="0" fontId="0" fillId="0" borderId="0" xfId="0" applyFont="1" applyAlignment="1">
      <alignment horizontal="center"/>
    </xf>
    <xf numFmtId="0" fontId="5" fillId="0" borderId="3" xfId="0" applyFont="1" applyBorder="1" applyAlignment="1">
      <alignment/>
    </xf>
    <xf numFmtId="0" fontId="10" fillId="0" borderId="5" xfId="0" applyFont="1"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center"/>
    </xf>
    <xf numFmtId="0" fontId="3" fillId="0" borderId="0" xfId="0" applyFont="1" applyAlignment="1">
      <alignment/>
    </xf>
    <xf numFmtId="0" fontId="12" fillId="2" borderId="9" xfId="0" applyFont="1" applyFill="1" applyBorder="1" applyAlignment="1">
      <alignment horizontal="center" vertical="center"/>
    </xf>
    <xf numFmtId="0" fontId="0" fillId="2" borderId="0" xfId="0" applyFill="1" applyAlignment="1">
      <alignment/>
    </xf>
    <xf numFmtId="0" fontId="0" fillId="0" borderId="0" xfId="0" applyAlignment="1">
      <alignment horizontal="center" vertical="center"/>
    </xf>
    <xf numFmtId="0" fontId="15" fillId="4" borderId="10" xfId="0" applyFont="1" applyFill="1" applyBorder="1" applyAlignment="1">
      <alignment horizontal="center" vertical="center"/>
    </xf>
    <xf numFmtId="0" fontId="10"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7" fillId="0" borderId="0" xfId="0" applyFont="1" applyAlignment="1">
      <alignment horizontal="left"/>
    </xf>
    <xf numFmtId="0" fontId="5" fillId="0" borderId="0" xfId="0" applyFont="1" applyAlignment="1">
      <alignment/>
    </xf>
    <xf numFmtId="0" fontId="5" fillId="0" borderId="0" xfId="0" applyFont="1" applyAlignment="1">
      <alignment horizontal="right"/>
    </xf>
    <xf numFmtId="0" fontId="7" fillId="5" borderId="0" xfId="0" applyFont="1" applyFill="1" applyAlignment="1">
      <alignment horizontal="center"/>
    </xf>
    <xf numFmtId="0" fontId="20" fillId="0" borderId="0" xfId="0" applyFont="1" applyAlignment="1">
      <alignment horizontal="center"/>
    </xf>
    <xf numFmtId="0" fontId="4" fillId="0" borderId="0" xfId="15" applyFont="1" applyAlignment="1">
      <alignment/>
    </xf>
    <xf numFmtId="0" fontId="13" fillId="0" borderId="0" xfId="0" applyFont="1" applyAlignment="1">
      <alignment horizontal="right"/>
    </xf>
    <xf numFmtId="0" fontId="10" fillId="0" borderId="0" xfId="0" applyFont="1" applyAlignment="1">
      <alignment horizontal="right"/>
    </xf>
    <xf numFmtId="0" fontId="24" fillId="0" borderId="0" xfId="0" applyFont="1" applyAlignment="1" applyProtection="1">
      <alignment horizontal="center"/>
      <protection/>
    </xf>
    <xf numFmtId="1" fontId="0" fillId="0" borderId="0" xfId="0" applyNumberFormat="1" applyAlignment="1">
      <alignment/>
    </xf>
    <xf numFmtId="1" fontId="5" fillId="0" borderId="0" xfId="0" applyNumberFormat="1" applyFont="1" applyAlignment="1">
      <alignment horizontal="center"/>
    </xf>
    <xf numFmtId="0" fontId="0" fillId="6" borderId="0" xfId="0" applyFill="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7" fillId="0" borderId="0" xfId="0" applyFont="1" applyAlignment="1">
      <alignment/>
    </xf>
    <xf numFmtId="0" fontId="13" fillId="0" borderId="0" xfId="0" applyFont="1" applyAlignment="1" applyProtection="1">
      <alignment horizontal="center"/>
      <protection locked="0"/>
    </xf>
    <xf numFmtId="0" fontId="26" fillId="0" borderId="0" xfId="0" applyFont="1" applyAlignment="1" applyProtection="1">
      <alignment horizontal="center"/>
      <protection/>
    </xf>
    <xf numFmtId="0" fontId="29" fillId="0" borderId="0" xfId="0" applyFont="1" applyAlignment="1">
      <alignment/>
    </xf>
    <xf numFmtId="0" fontId="5" fillId="0" borderId="0" xfId="0" applyFont="1" applyAlignment="1">
      <alignment horizontal="center"/>
    </xf>
    <xf numFmtId="0" fontId="31" fillId="0" borderId="0" xfId="0" applyFont="1" applyAlignment="1">
      <alignment horizontal="center"/>
    </xf>
    <xf numFmtId="0" fontId="31" fillId="0" borderId="0" xfId="0" applyFont="1" applyAlignment="1" applyProtection="1">
      <alignment horizontal="center"/>
      <protection locked="0"/>
    </xf>
    <xf numFmtId="0" fontId="23" fillId="2" borderId="12" xfId="0" applyFont="1" applyFill="1" applyBorder="1" applyAlignment="1">
      <alignment vertical="center" wrapText="1"/>
    </xf>
    <xf numFmtId="0" fontId="33" fillId="2" borderId="11" xfId="0" applyFont="1" applyFill="1" applyBorder="1" applyAlignment="1">
      <alignment horizontal="center" vertical="center"/>
    </xf>
    <xf numFmtId="168" fontId="31" fillId="0" borderId="0" xfId="0" applyNumberFormat="1" applyFont="1" applyAlignment="1">
      <alignment horizontal="center"/>
    </xf>
    <xf numFmtId="21" fontId="31" fillId="0" borderId="0" xfId="0" applyNumberFormat="1" applyFont="1" applyAlignment="1">
      <alignment horizontal="center"/>
    </xf>
    <xf numFmtId="0" fontId="34" fillId="0" borderId="0" xfId="0" applyFont="1" applyAlignment="1">
      <alignment horizontal="right"/>
    </xf>
    <xf numFmtId="0" fontId="35" fillId="0" borderId="0" xfId="0" applyFont="1" applyAlignment="1">
      <alignment horizont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20" fillId="0" borderId="0" xfId="0" applyFont="1" applyAlignment="1">
      <alignment horizontal="center" vertical="center" wrapText="1"/>
    </xf>
    <xf numFmtId="0" fontId="7" fillId="5" borderId="0" xfId="0" applyFont="1" applyFill="1" applyAlignment="1">
      <alignment horizontal="left" vertical="center"/>
    </xf>
    <xf numFmtId="0" fontId="15" fillId="4" borderId="12" xfId="0" applyFont="1" applyFill="1" applyBorder="1" applyAlignment="1">
      <alignment horizontal="center" vertical="center"/>
    </xf>
    <xf numFmtId="0" fontId="15" fillId="4" borderId="10" xfId="0" applyFont="1" applyFill="1" applyBorder="1" applyAlignment="1">
      <alignment horizontal="center" vertical="center"/>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18" xfId="0" applyFont="1" applyFill="1" applyBorder="1" applyAlignment="1">
      <alignment horizontal="center" vertical="center"/>
    </xf>
    <xf numFmtId="0" fontId="19" fillId="9" borderId="12" xfId="0" applyFont="1" applyFill="1" applyBorder="1" applyAlignment="1" applyProtection="1">
      <alignment horizontal="left" vertical="center" indent="1"/>
      <protection locked="0"/>
    </xf>
    <xf numFmtId="0" fontId="19" fillId="9" borderId="10" xfId="0" applyFont="1" applyFill="1" applyBorder="1" applyAlignment="1" applyProtection="1">
      <alignment horizontal="left" vertical="center" indent="1"/>
      <protection locked="0"/>
    </xf>
    <xf numFmtId="0" fontId="19" fillId="9" borderId="11" xfId="0" applyFont="1" applyFill="1" applyBorder="1" applyAlignment="1" applyProtection="1">
      <alignment horizontal="left" vertical="center" indent="1"/>
      <protection locked="0"/>
    </xf>
    <xf numFmtId="0" fontId="0" fillId="2" borderId="0" xfId="0" applyFill="1" applyAlignment="1">
      <alignment horizontal="center"/>
    </xf>
    <xf numFmtId="0" fontId="27" fillId="10" borderId="3" xfId="0" applyFont="1" applyFill="1" applyBorder="1" applyAlignment="1">
      <alignment horizontal="center"/>
    </xf>
    <xf numFmtId="0" fontId="27" fillId="10" borderId="4" xfId="0" applyFont="1" applyFill="1" applyBorder="1" applyAlignment="1">
      <alignment horizontal="center"/>
    </xf>
    <xf numFmtId="0" fontId="27" fillId="10" borderId="5"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educalire.net/lectsens.htm" TargetMode="External" /><Relationship Id="rId2" Type="http://schemas.openxmlformats.org/officeDocument/2006/relationships/image" Target="../media/image3.jpeg" /><Relationship Id="rId3"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xdr:row>
      <xdr:rowOff>9525</xdr:rowOff>
    </xdr:from>
    <xdr:to>
      <xdr:col>9</xdr:col>
      <xdr:colOff>142875</xdr:colOff>
      <xdr:row>25</xdr:row>
      <xdr:rowOff>28575</xdr:rowOff>
    </xdr:to>
    <xdr:grpSp>
      <xdr:nvGrpSpPr>
        <xdr:cNvPr id="1" name="Group 3"/>
        <xdr:cNvGrpSpPr>
          <a:grpSpLocks/>
        </xdr:cNvGrpSpPr>
      </xdr:nvGrpSpPr>
      <xdr:grpSpPr>
        <a:xfrm>
          <a:off x="4057650" y="171450"/>
          <a:ext cx="4276725" cy="5915025"/>
          <a:chOff x="367" y="22"/>
          <a:chExt cx="454" cy="470"/>
        </a:xfrm>
        <a:solidFill>
          <a:srgbClr val="FFFFFF"/>
        </a:solidFill>
      </xdr:grpSpPr>
      <xdr:sp>
        <xdr:nvSpPr>
          <xdr:cNvPr id="2" name="AutoShape 1"/>
          <xdr:cNvSpPr>
            <a:spLocks/>
          </xdr:cNvSpPr>
        </xdr:nvSpPr>
        <xdr:spPr>
          <a:xfrm>
            <a:off x="367" y="22"/>
            <a:ext cx="454" cy="470"/>
          </a:xfrm>
          <a:prstGeom prst="verticalScroll">
            <a:avLst>
              <a:gd name="adj" fmla="val -41402"/>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2"/>
          <xdr:cNvSpPr txBox="1">
            <a:spLocks noChangeArrowheads="1"/>
          </xdr:cNvSpPr>
        </xdr:nvSpPr>
        <xdr:spPr>
          <a:xfrm>
            <a:off x="444" y="80"/>
            <a:ext cx="315" cy="406"/>
          </a:xfrm>
          <a:prstGeom prst="rect">
            <a:avLst/>
          </a:prstGeom>
          <a:blipFill>
            <a:blip r:embed="rId3"/>
            <a:srcRect/>
            <a:stretch>
              <a:fillRect/>
            </a:stretch>
          </a:blipFill>
          <a:ln w="9525" cmpd="sng">
            <a:noFill/>
          </a:ln>
        </xdr:spPr>
        <xdr:txBody>
          <a:bodyPr vertOverflow="clip" wrap="square" lIns="36000" tIns="46800" rIns="36000" bIns="46800"/>
          <a:p>
            <a:pPr algn="l">
              <a:defRPr/>
            </a:pPr>
            <a:r>
              <a:rPr lang="en-US" cap="none" sz="1000" b="0" i="0" u="none" baseline="0">
                <a:latin typeface="Arial"/>
                <a:ea typeface="Arial"/>
                <a:cs typeface="Arial"/>
              </a:rPr>
              <a:t>                     </a:t>
            </a:r>
            <a:r>
              <a:rPr lang="en-US" cap="none" sz="1400" b="1" i="0" u="sng" baseline="0">
                <a:solidFill>
                  <a:srgbClr val="0000FF"/>
                </a:solidFill>
                <a:latin typeface="Arial"/>
                <a:ea typeface="Arial"/>
                <a:cs typeface="Arial"/>
              </a:rPr>
              <a:t>BUT DU JEU</a:t>
            </a:r>
            <a:r>
              <a:rPr lang="en-US" cap="none" sz="1000" b="1" i="0" u="none" baseline="0">
                <a:latin typeface="Arial"/>
                <a:ea typeface="Arial"/>
                <a:cs typeface="Arial"/>
              </a:rPr>
              <a:t>
A partir de mots-indices, retrouver un mot-clé.
Ce jeu fait appel à des associations d'idées, à des jeux de mots, des expressions, à la recherche de synonymes, de mots-concepts; il joue sur les doubles sens de certains mots. Ainsi, si on lit successivement </a:t>
            </a:r>
            <a:r>
              <a:rPr lang="en-US" cap="none" sz="1000" b="1" i="1" u="none" baseline="0">
                <a:latin typeface="Arial"/>
                <a:ea typeface="Arial"/>
                <a:cs typeface="Arial"/>
              </a:rPr>
              <a:t>anneau</a:t>
            </a:r>
            <a:r>
              <a:rPr lang="en-US" cap="none" sz="1000" b="1" i="0" u="none" baseline="0">
                <a:latin typeface="Arial"/>
                <a:ea typeface="Arial"/>
                <a:cs typeface="Arial"/>
              </a:rPr>
              <a:t> et </a:t>
            </a:r>
            <a:r>
              <a:rPr lang="en-US" cap="none" sz="1000" b="1" i="1" u="none" baseline="0">
                <a:latin typeface="Arial"/>
                <a:ea typeface="Arial"/>
                <a:cs typeface="Arial"/>
              </a:rPr>
              <a:t>église,</a:t>
            </a:r>
            <a:r>
              <a:rPr lang="en-US" cap="none" sz="1000" b="1" i="0" u="none" baseline="0">
                <a:latin typeface="Arial"/>
                <a:ea typeface="Arial"/>
                <a:cs typeface="Arial"/>
              </a:rPr>
              <a:t> on se dirigera vers "mariage" tandis que si on lit </a:t>
            </a:r>
            <a:r>
              <a:rPr lang="en-US" cap="none" sz="1000" b="1" i="1" u="none" baseline="0">
                <a:latin typeface="Arial"/>
                <a:ea typeface="Arial"/>
                <a:cs typeface="Arial"/>
              </a:rPr>
              <a:t>anneau</a:t>
            </a:r>
            <a:r>
              <a:rPr lang="en-US" cap="none" sz="1000" b="1" i="0" u="none" baseline="0">
                <a:latin typeface="Arial"/>
                <a:ea typeface="Arial"/>
                <a:cs typeface="Arial"/>
              </a:rPr>
              <a:t> puis </a:t>
            </a:r>
            <a:r>
              <a:rPr lang="en-US" cap="none" sz="1000" b="1" i="1" u="none" baseline="0">
                <a:latin typeface="Arial"/>
                <a:ea typeface="Arial"/>
                <a:cs typeface="Arial"/>
              </a:rPr>
              <a:t>course,</a:t>
            </a:r>
            <a:r>
              <a:rPr lang="en-US" cap="none" sz="1000" b="1" i="0" u="none" baseline="0">
                <a:latin typeface="Arial"/>
                <a:ea typeface="Arial"/>
                <a:cs typeface="Arial"/>
              </a:rPr>
              <a:t> on peut aller vers "formule 1", "circuit" ou "olympisme"...
</a:t>
            </a:r>
            <a:r>
              <a:rPr lang="en-US" cap="none" sz="1000" b="1" i="0" u="sng" baseline="0">
                <a:latin typeface="Arial"/>
                <a:ea typeface="Arial"/>
                <a:cs typeface="Arial"/>
              </a:rPr>
              <a:t>Exemple</a:t>
            </a:r>
            <a:r>
              <a:rPr lang="en-US" cap="none" sz="1000" b="1" i="0" u="none" baseline="0">
                <a:latin typeface="Arial"/>
                <a:ea typeface="Arial"/>
                <a:cs typeface="Arial"/>
              </a:rPr>
              <a:t>:   1er indice : ardillon 
                  2e indice : Indianapolis 
                  3e indice : Tour de France
                  4e indice : ceinture 
                  5e indice : oreille
 --&gt; le mot-clé est : </a:t>
            </a:r>
            <a:r>
              <a:rPr lang="en-US" cap="none" sz="1200" b="1" i="0" u="none" baseline="0">
                <a:solidFill>
                  <a:srgbClr val="008000"/>
                </a:solidFill>
                <a:latin typeface="Arial"/>
                <a:ea typeface="Arial"/>
                <a:cs typeface="Arial"/>
              </a:rPr>
              <a:t>boucle</a:t>
            </a:r>
            <a:r>
              <a:rPr lang="en-US" cap="none" sz="1000" b="1" i="0" u="none" baseline="0">
                <a:latin typeface="Arial"/>
                <a:ea typeface="Arial"/>
                <a:cs typeface="Arial"/>
              </a:rPr>
              <a:t>
Le nombre de lettres de la réponse est donné ainsi que son espèce (nom, verbe...). Les indices sont proposés dans un ordre prédéfini.</a:t>
            </a:r>
          </a:p>
        </xdr:txBody>
      </xdr:sp>
    </xdr:grpSp>
    <xdr:clientData/>
  </xdr:twoCellAnchor>
  <xdr:twoCellAnchor>
    <xdr:from>
      <xdr:col>0</xdr:col>
      <xdr:colOff>381000</xdr:colOff>
      <xdr:row>31</xdr:row>
      <xdr:rowOff>47625</xdr:rowOff>
    </xdr:from>
    <xdr:to>
      <xdr:col>1</xdr:col>
      <xdr:colOff>2819400</xdr:colOff>
      <xdr:row>39</xdr:row>
      <xdr:rowOff>152400</xdr:rowOff>
    </xdr:to>
    <xdr:sp>
      <xdr:nvSpPr>
        <xdr:cNvPr id="4" name="TextBox 4">
          <a:hlinkClick r:id="rId1"/>
        </xdr:cNvPr>
        <xdr:cNvSpPr txBox="1">
          <a:spLocks noChangeArrowheads="1"/>
        </xdr:cNvSpPr>
      </xdr:nvSpPr>
      <xdr:spPr>
        <a:xfrm>
          <a:off x="381000" y="6715125"/>
          <a:ext cx="2828925" cy="1400175"/>
        </a:xfrm>
        <a:prstGeom prst="rect">
          <a:avLst/>
        </a:prstGeom>
        <a:solidFill>
          <a:srgbClr val="EAEAEA"/>
        </a:solidFill>
        <a:ln w="19050"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Remarques</a:t>
          </a:r>
          <a:r>
            <a:rPr lang="en-US" cap="none" sz="1000" b="1" i="0" u="none" baseline="0">
              <a:latin typeface="Arial"/>
              <a:ea typeface="Arial"/>
              <a:cs typeface="Arial"/>
            </a:rPr>
            <a:t>:
Pour les questions 1 à 65, des explications sont affichables; pour le reste du fichier, c'est encore à faire :-)
Vous pouvez trouver toutes ces questions en version "papier" (avec corrigés) sur http://www.educalire.net/lectsens.htm</a:t>
          </a:r>
        </a:p>
      </xdr:txBody>
    </xdr:sp>
    <xdr:clientData/>
  </xdr:twoCellAnchor>
  <xdr:twoCellAnchor>
    <xdr:from>
      <xdr:col>1</xdr:col>
      <xdr:colOff>857250</xdr:colOff>
      <xdr:row>24</xdr:row>
      <xdr:rowOff>142875</xdr:rowOff>
    </xdr:from>
    <xdr:to>
      <xdr:col>1</xdr:col>
      <xdr:colOff>1981200</xdr:colOff>
      <xdr:row>29</xdr:row>
      <xdr:rowOff>38100</xdr:rowOff>
    </xdr:to>
    <xdr:sp macro="[0]!jouer">
      <xdr:nvSpPr>
        <xdr:cNvPr id="5" name="TextBox 5"/>
        <xdr:cNvSpPr txBox="1">
          <a:spLocks noChangeArrowheads="1"/>
        </xdr:cNvSpPr>
      </xdr:nvSpPr>
      <xdr:spPr>
        <a:xfrm>
          <a:off x="1247775" y="6067425"/>
          <a:ext cx="1123950" cy="314325"/>
        </a:xfrm>
        <a:prstGeom prst="rect">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Arial"/>
              <a:ea typeface="Arial"/>
              <a:cs typeface="Arial"/>
            </a:rPr>
            <a:t>JOUER</a:t>
          </a:r>
        </a:p>
      </xdr:txBody>
    </xdr:sp>
    <xdr:clientData/>
  </xdr:twoCellAnchor>
  <xdr:twoCellAnchor>
    <xdr:from>
      <xdr:col>8</xdr:col>
      <xdr:colOff>381000</xdr:colOff>
      <xdr:row>29</xdr:row>
      <xdr:rowOff>142875</xdr:rowOff>
    </xdr:from>
    <xdr:to>
      <xdr:col>12</xdr:col>
      <xdr:colOff>238125</xdr:colOff>
      <xdr:row>39</xdr:row>
      <xdr:rowOff>152400</xdr:rowOff>
    </xdr:to>
    <xdr:sp>
      <xdr:nvSpPr>
        <xdr:cNvPr id="6" name="TextBox 6"/>
        <xdr:cNvSpPr txBox="1">
          <a:spLocks noChangeArrowheads="1"/>
        </xdr:cNvSpPr>
      </xdr:nvSpPr>
      <xdr:spPr>
        <a:xfrm>
          <a:off x="7810500" y="6486525"/>
          <a:ext cx="2905125" cy="16287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Dans "Format/Feuille/Afficher", vous pouvez avoir accès à la liste complète des questions et des indices.
Vous pouvez modifier cette liste, changer l'ordre d'apparition des indices, voire ajouter des explications ou d'autres questions.
Il faut toutefois savoir que les outils (formules, macros) sont paramétrés pour ce fichier et que tout ce vous ajouterez en-dessous de la ligne 324 ne sera pas utilisé.</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xdr:colOff>
      <xdr:row>24</xdr:row>
      <xdr:rowOff>333375</xdr:rowOff>
    </xdr:from>
    <xdr:ext cx="2419350" cy="1200150"/>
    <xdr:sp>
      <xdr:nvSpPr>
        <xdr:cNvPr id="1" name="AutoShape 18"/>
        <xdr:cNvSpPr>
          <a:spLocks/>
        </xdr:cNvSpPr>
      </xdr:nvSpPr>
      <xdr:spPr>
        <a:xfrm>
          <a:off x="6772275" y="5210175"/>
          <a:ext cx="2419350" cy="1200150"/>
        </a:xfrm>
        <a:prstGeom prst="foldedCorner">
          <a:avLst/>
        </a:prstGeom>
        <a:solidFill>
          <a:srgbClr val="CCFFCC">
            <a:alpha val="32000"/>
          </a:srgbClr>
        </a:solidFill>
        <a:ln w="1270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1</xdr:col>
      <xdr:colOff>9525</xdr:colOff>
      <xdr:row>24</xdr:row>
      <xdr:rowOff>190500</xdr:rowOff>
    </xdr:from>
    <xdr:to>
      <xdr:col>9</xdr:col>
      <xdr:colOff>95250</xdr:colOff>
      <xdr:row>32</xdr:row>
      <xdr:rowOff>142875</xdr:rowOff>
    </xdr:to>
    <xdr:sp>
      <xdr:nvSpPr>
        <xdr:cNvPr id="2" name="AutoShape 2"/>
        <xdr:cNvSpPr>
          <a:spLocks/>
        </xdr:cNvSpPr>
      </xdr:nvSpPr>
      <xdr:spPr>
        <a:xfrm>
          <a:off x="447675" y="5067300"/>
          <a:ext cx="6124575" cy="1647825"/>
        </a:xfrm>
        <a:prstGeom prst="cube">
          <a:avLst>
            <a:gd name="adj" fmla="val -39620"/>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1" i="0" u="none" baseline="0">
              <a:solidFill>
                <a:srgbClr val="0000FF"/>
              </a:solidFill>
              <a:latin typeface="Arial"/>
              <a:ea typeface="Arial"/>
              <a:cs typeface="Arial"/>
            </a:rPr>
            <a:t>                           </a:t>
          </a:r>
          <a:r>
            <a:rPr lang="en-US" cap="none" sz="1000" b="1" i="0" u="sng" baseline="0">
              <a:solidFill>
                <a:srgbClr val="0000FF"/>
              </a:solidFill>
              <a:latin typeface="Arial"/>
              <a:ea typeface="Arial"/>
              <a:cs typeface="Arial"/>
            </a:rPr>
            <a:t>Tableau de bord</a:t>
          </a:r>
        </a:p>
      </xdr:txBody>
    </xdr:sp>
    <xdr:clientData fPrintsWithSheet="0"/>
  </xdr:twoCellAnchor>
  <xdr:twoCellAnchor>
    <xdr:from>
      <xdr:col>7</xdr:col>
      <xdr:colOff>0</xdr:colOff>
      <xdr:row>30</xdr:row>
      <xdr:rowOff>142875</xdr:rowOff>
    </xdr:from>
    <xdr:to>
      <xdr:col>7</xdr:col>
      <xdr:colOff>571500</xdr:colOff>
      <xdr:row>32</xdr:row>
      <xdr:rowOff>114300</xdr:rowOff>
    </xdr:to>
    <xdr:sp>
      <xdr:nvSpPr>
        <xdr:cNvPr id="3" name="Rectangle 11"/>
        <xdr:cNvSpPr>
          <a:spLocks/>
        </xdr:cNvSpPr>
      </xdr:nvSpPr>
      <xdr:spPr>
        <a:xfrm>
          <a:off x="4543425" y="6391275"/>
          <a:ext cx="571500" cy="295275"/>
        </a:xfrm>
        <a:prstGeom prst="rect">
          <a:avLst/>
        </a:prstGeom>
        <a:solidFill>
          <a:srgbClr val="FFFF99"/>
        </a:solidFill>
        <a:ln w="9525" cmpd="sng">
          <a:noFill/>
        </a:ln>
      </xdr:spPr>
      <xdr:txBody>
        <a:bodyPr vertOverflow="clip" wrap="square"/>
        <a:p>
          <a:pPr algn="ctr">
            <a:defRPr/>
          </a:pPr>
          <a:r>
            <a:rPr lang="en-US" cap="none" sz="800" b="1" i="0" u="none" baseline="0">
              <a:solidFill>
                <a:srgbClr val="FF0000"/>
              </a:solidFill>
              <a:latin typeface="Arial"/>
              <a:ea typeface="Arial"/>
              <a:cs typeface="Arial"/>
            </a:rPr>
            <a:t>Question suivante</a:t>
          </a:r>
        </a:p>
      </xdr:txBody>
    </xdr:sp>
    <xdr:clientData/>
  </xdr:twoCellAnchor>
  <xdr:twoCellAnchor>
    <xdr:from>
      <xdr:col>8</xdr:col>
      <xdr:colOff>314325</xdr:colOff>
      <xdr:row>25</xdr:row>
      <xdr:rowOff>85725</xdr:rowOff>
    </xdr:from>
    <xdr:to>
      <xdr:col>8</xdr:col>
      <xdr:colOff>838200</xdr:colOff>
      <xdr:row>26</xdr:row>
      <xdr:rowOff>85725</xdr:rowOff>
    </xdr:to>
    <xdr:sp>
      <xdr:nvSpPr>
        <xdr:cNvPr id="4" name="Rectangle 13"/>
        <xdr:cNvSpPr>
          <a:spLocks/>
        </xdr:cNvSpPr>
      </xdr:nvSpPr>
      <xdr:spPr>
        <a:xfrm>
          <a:off x="5524500" y="5334000"/>
          <a:ext cx="523875" cy="228600"/>
        </a:xfrm>
        <a:prstGeom prst="rect">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Aide</a:t>
          </a:r>
        </a:p>
      </xdr:txBody>
    </xdr:sp>
    <xdr:clientData/>
  </xdr:twoCellAnchor>
  <xdr:twoCellAnchor>
    <xdr:from>
      <xdr:col>20</xdr:col>
      <xdr:colOff>333375</xdr:colOff>
      <xdr:row>3</xdr:row>
      <xdr:rowOff>19050</xdr:rowOff>
    </xdr:from>
    <xdr:to>
      <xdr:col>22</xdr:col>
      <xdr:colOff>333375</xdr:colOff>
      <xdr:row>6</xdr:row>
      <xdr:rowOff>57150</xdr:rowOff>
    </xdr:to>
    <xdr:sp>
      <xdr:nvSpPr>
        <xdr:cNvPr id="5" name="Rectangle 21"/>
        <xdr:cNvSpPr>
          <a:spLocks/>
        </xdr:cNvSpPr>
      </xdr:nvSpPr>
      <xdr:spPr>
        <a:xfrm>
          <a:off x="10801350" y="771525"/>
          <a:ext cx="0" cy="742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695325</xdr:colOff>
      <xdr:row>26</xdr:row>
      <xdr:rowOff>85725</xdr:rowOff>
    </xdr:from>
    <xdr:to>
      <xdr:col>6</xdr:col>
      <xdr:colOff>104775</xdr:colOff>
      <xdr:row>29</xdr:row>
      <xdr:rowOff>123825</xdr:rowOff>
    </xdr:to>
    <xdr:sp macro="[0]!Nouveaualea">
      <xdr:nvSpPr>
        <xdr:cNvPr id="6" name="Rectangle 26"/>
        <xdr:cNvSpPr>
          <a:spLocks/>
        </xdr:cNvSpPr>
      </xdr:nvSpPr>
      <xdr:spPr>
        <a:xfrm>
          <a:off x="3505200" y="5562600"/>
          <a:ext cx="685800" cy="619125"/>
        </a:xfrm>
        <a:prstGeom prst="rect">
          <a:avLst/>
        </a:prstGeom>
        <a:solidFill>
          <a:srgbClr val="DDDDDD"/>
        </a:solidFill>
        <a:ln w="19050" cmpd="sng">
          <a:solidFill>
            <a:srgbClr val="000000"/>
          </a:solidFill>
          <a:headEnd type="none"/>
          <a:tailEnd type="none"/>
        </a:ln>
      </xdr:spPr>
      <xdr:txBody>
        <a:bodyPr vertOverflow="clip" wrap="square" anchor="ctr"/>
        <a:p>
          <a:pPr algn="ctr">
            <a:defRPr/>
          </a:pPr>
          <a:r>
            <a:rPr lang="en-US" cap="none" sz="2400" b="1" i="0" u="none" baseline="0">
              <a:latin typeface="Arial"/>
              <a:ea typeface="Arial"/>
              <a:cs typeface="Arial"/>
            </a:rPr>
            <a:t>?</a:t>
          </a:r>
        </a:p>
      </xdr:txBody>
    </xdr:sp>
    <xdr:clientData/>
  </xdr:twoCellAnchor>
  <xdr:twoCellAnchor>
    <xdr:from>
      <xdr:col>4</xdr:col>
      <xdr:colOff>723900</xdr:colOff>
      <xdr:row>30</xdr:row>
      <xdr:rowOff>28575</xdr:rowOff>
    </xdr:from>
    <xdr:to>
      <xdr:col>6</xdr:col>
      <xdr:colOff>85725</xdr:colOff>
      <xdr:row>32</xdr:row>
      <xdr:rowOff>0</xdr:rowOff>
    </xdr:to>
    <xdr:sp>
      <xdr:nvSpPr>
        <xdr:cNvPr id="7" name="Rectangle 27"/>
        <xdr:cNvSpPr>
          <a:spLocks/>
        </xdr:cNvSpPr>
      </xdr:nvSpPr>
      <xdr:spPr>
        <a:xfrm>
          <a:off x="3533775" y="6276975"/>
          <a:ext cx="638175" cy="295275"/>
        </a:xfrm>
        <a:prstGeom prst="rect">
          <a:avLst/>
        </a:prstGeom>
        <a:solidFill>
          <a:srgbClr val="FFFF99"/>
        </a:solidFill>
        <a:ln w="9525" cmpd="sng">
          <a:noFill/>
        </a:ln>
      </xdr:spPr>
      <xdr:txBody>
        <a:bodyPr vertOverflow="clip" wrap="square"/>
        <a:p>
          <a:pPr algn="ctr">
            <a:defRPr/>
          </a:pPr>
          <a:r>
            <a:rPr lang="en-US" cap="none" sz="800" b="1" i="0" u="none" baseline="0">
              <a:solidFill>
                <a:srgbClr val="FF0000"/>
              </a:solidFill>
              <a:latin typeface="Arial"/>
              <a:ea typeface="Arial"/>
              <a:cs typeface="Arial"/>
            </a:rPr>
            <a:t>Question aléatoire</a:t>
          </a:r>
        </a:p>
      </xdr:txBody>
    </xdr:sp>
    <xdr:clientData/>
  </xdr:twoCellAnchor>
  <xdr:twoCellAnchor>
    <xdr:from>
      <xdr:col>6</xdr:col>
      <xdr:colOff>428625</xdr:colOff>
      <xdr:row>25</xdr:row>
      <xdr:rowOff>0</xdr:rowOff>
    </xdr:from>
    <xdr:to>
      <xdr:col>7</xdr:col>
      <xdr:colOff>657225</xdr:colOff>
      <xdr:row>26</xdr:row>
      <xdr:rowOff>104775</xdr:rowOff>
    </xdr:to>
    <xdr:sp>
      <xdr:nvSpPr>
        <xdr:cNvPr id="8" name="Rectangle 28"/>
        <xdr:cNvSpPr>
          <a:spLocks/>
        </xdr:cNvSpPr>
      </xdr:nvSpPr>
      <xdr:spPr>
        <a:xfrm>
          <a:off x="4514850" y="5248275"/>
          <a:ext cx="685800" cy="333375"/>
        </a:xfrm>
        <a:prstGeom prst="rect">
          <a:avLst/>
        </a:prstGeom>
        <a:solidFill>
          <a:srgbClr val="FFFF99"/>
        </a:solidFill>
        <a:ln w="9525" cmpd="sng">
          <a:noFill/>
        </a:ln>
      </xdr:spPr>
      <xdr:txBody>
        <a:bodyPr vertOverflow="clip" wrap="square"/>
        <a:p>
          <a:pPr algn="ctr">
            <a:defRPr/>
          </a:pPr>
          <a:r>
            <a:rPr lang="en-US" cap="none" sz="800" b="1" i="0" u="none" baseline="0">
              <a:solidFill>
                <a:srgbClr val="FF0000"/>
              </a:solidFill>
              <a:latin typeface="Arial"/>
              <a:ea typeface="Arial"/>
              <a:cs typeface="Arial"/>
            </a:rPr>
            <a:t>Question précédente</a:t>
          </a:r>
        </a:p>
      </xdr:txBody>
    </xdr:sp>
    <xdr:clientData/>
  </xdr:twoCellAnchor>
  <xdr:twoCellAnchor>
    <xdr:from>
      <xdr:col>3</xdr:col>
      <xdr:colOff>704850</xdr:colOff>
      <xdr:row>27</xdr:row>
      <xdr:rowOff>180975</xdr:rowOff>
    </xdr:from>
    <xdr:to>
      <xdr:col>3</xdr:col>
      <xdr:colOff>1466850</xdr:colOff>
      <xdr:row>30</xdr:row>
      <xdr:rowOff>95250</xdr:rowOff>
    </xdr:to>
    <xdr:sp>
      <xdr:nvSpPr>
        <xdr:cNvPr id="9" name="Rectangle 5"/>
        <xdr:cNvSpPr>
          <a:spLocks/>
        </xdr:cNvSpPr>
      </xdr:nvSpPr>
      <xdr:spPr>
        <a:xfrm>
          <a:off x="2028825" y="5886450"/>
          <a:ext cx="762000" cy="457200"/>
        </a:xfrm>
        <a:prstGeom prst="rect">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Indice suivant</a:t>
          </a:r>
        </a:p>
      </xdr:txBody>
    </xdr:sp>
    <xdr:clientData/>
  </xdr:twoCellAnchor>
  <xdr:twoCellAnchor editAs="oneCell">
    <xdr:from>
      <xdr:col>8</xdr:col>
      <xdr:colOff>323850</xdr:colOff>
      <xdr:row>31</xdr:row>
      <xdr:rowOff>28575</xdr:rowOff>
    </xdr:from>
    <xdr:to>
      <xdr:col>8</xdr:col>
      <xdr:colOff>1085850</xdr:colOff>
      <xdr:row>32</xdr:row>
      <xdr:rowOff>123825</xdr:rowOff>
    </xdr:to>
    <xdr:pic>
      <xdr:nvPicPr>
        <xdr:cNvPr id="10" name="SpinButton1"/>
        <xdr:cNvPicPr preferRelativeResize="1">
          <a:picLocks noChangeAspect="1"/>
        </xdr:cNvPicPr>
      </xdr:nvPicPr>
      <xdr:blipFill>
        <a:blip r:embed="rId1"/>
        <a:stretch>
          <a:fillRect/>
        </a:stretch>
      </xdr:blipFill>
      <xdr:spPr>
        <a:xfrm>
          <a:off x="5534025" y="6438900"/>
          <a:ext cx="762000" cy="257175"/>
        </a:xfrm>
        <a:prstGeom prst="rect">
          <a:avLst/>
        </a:prstGeom>
        <a:noFill/>
        <a:ln w="9525" cmpd="sng">
          <a:noFill/>
        </a:ln>
      </xdr:spPr>
    </xdr:pic>
    <xdr:clientData/>
  </xdr:twoCellAnchor>
  <xdr:twoCellAnchor>
    <xdr:from>
      <xdr:col>8</xdr:col>
      <xdr:colOff>333375</xdr:colOff>
      <xdr:row>30</xdr:row>
      <xdr:rowOff>28575</xdr:rowOff>
    </xdr:from>
    <xdr:to>
      <xdr:col>8</xdr:col>
      <xdr:colOff>1047750</xdr:colOff>
      <xdr:row>31</xdr:row>
      <xdr:rowOff>28575</xdr:rowOff>
    </xdr:to>
    <xdr:sp>
      <xdr:nvSpPr>
        <xdr:cNvPr id="11" name="TextBox 39"/>
        <xdr:cNvSpPr txBox="1">
          <a:spLocks noChangeArrowheads="1"/>
        </xdr:cNvSpPr>
      </xdr:nvSpPr>
      <xdr:spPr>
        <a:xfrm>
          <a:off x="5543550" y="6276975"/>
          <a:ext cx="714375" cy="161925"/>
        </a:xfrm>
        <a:prstGeom prst="rect">
          <a:avLst/>
        </a:prstGeom>
        <a:noFill/>
        <a:ln w="9525" cmpd="sng">
          <a:noFill/>
        </a:ln>
      </xdr:spPr>
      <xdr:txBody>
        <a:bodyPr vertOverflow="clip" wrap="square"/>
        <a:p>
          <a:pPr algn="ctr">
            <a:defRPr/>
          </a:pPr>
          <a:r>
            <a:rPr lang="en-US" cap="none" sz="800" b="1" i="1" u="none" baseline="0">
              <a:latin typeface="Arial"/>
              <a:ea typeface="Arial"/>
              <a:cs typeface="Arial"/>
            </a:rPr>
            <a:t>Zoom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2"/>
  <dimension ref="B2:H40"/>
  <sheetViews>
    <sheetView showGridLines="0" workbookViewId="0" topLeftCell="A1">
      <selection activeCell="B8" sqref="B8:B9"/>
    </sheetView>
  </sheetViews>
  <sheetFormatPr defaultColWidth="11.421875" defaultRowHeight="12.75"/>
  <cols>
    <col min="1" max="1" width="5.8515625" style="0" customWidth="1"/>
    <col min="2" max="2" width="42.421875" style="0" customWidth="1"/>
    <col min="3" max="3" width="6.00390625" style="0" customWidth="1"/>
  </cols>
  <sheetData>
    <row r="2" ht="12.75">
      <c r="B2" s="48">
        <f ca="1">TODAY()</f>
        <v>40049</v>
      </c>
    </row>
    <row r="3" ht="13.5" thickBot="1">
      <c r="B3" s="49">
        <f ca="1">NOW()</f>
        <v>40049.71637743056</v>
      </c>
    </row>
    <row r="4" ht="35.25">
      <c r="B4" s="52" t="s">
        <v>507</v>
      </c>
    </row>
    <row r="5" ht="35.25">
      <c r="B5" s="53"/>
    </row>
    <row r="6" ht="36" thickBot="1">
      <c r="B6" s="54"/>
    </row>
    <row r="7" ht="6" customHeight="1"/>
    <row r="8" ht="47.25">
      <c r="B8" s="55" t="s">
        <v>1407</v>
      </c>
    </row>
    <row r="9" ht="24.75" customHeight="1">
      <c r="B9" s="55"/>
    </row>
    <row r="15" spans="2:3" ht="18">
      <c r="B15" s="50" t="s">
        <v>1562</v>
      </c>
      <c r="C15" s="51">
        <f>Jeu!C4</f>
        <v>226</v>
      </c>
    </row>
    <row r="17" spans="2:4" ht="15.75">
      <c r="B17" s="43" t="s">
        <v>1925</v>
      </c>
      <c r="C17" s="29">
        <f>Jeu!G6</f>
        <v>4</v>
      </c>
      <c r="D17" s="26" t="s">
        <v>1691</v>
      </c>
    </row>
    <row r="19" spans="2:3" ht="15.75">
      <c r="B19" s="2" t="s">
        <v>508</v>
      </c>
      <c r="C19" s="6">
        <f>Jeu!T26</f>
        <v>12</v>
      </c>
    </row>
    <row r="20" spans="2:3" ht="15.75">
      <c r="B20" s="1" t="s">
        <v>563</v>
      </c>
      <c r="C20" s="7">
        <f>Jeu!T27</f>
        <v>0</v>
      </c>
    </row>
    <row r="21" spans="2:3" ht="15.75">
      <c r="B21" s="1" t="s">
        <v>564</v>
      </c>
      <c r="C21" s="7">
        <f>Jeu!T28</f>
        <v>0</v>
      </c>
    </row>
    <row r="22" spans="2:3" ht="15.75">
      <c r="B22" s="1" t="s">
        <v>565</v>
      </c>
      <c r="C22" s="7">
        <f>Jeu!T29</f>
        <v>0</v>
      </c>
    </row>
    <row r="23" spans="2:3" ht="16.5" thickBot="1">
      <c r="B23" s="1" t="s">
        <v>566</v>
      </c>
      <c r="C23" s="7">
        <f>Jeu!T30</f>
        <v>12</v>
      </c>
    </row>
    <row r="24" spans="2:3" ht="40.5" customHeight="1" thickBot="1">
      <c r="B24" s="46" t="s">
        <v>1563</v>
      </c>
      <c r="C24" s="47">
        <f>Jeu!T31</f>
        <v>5</v>
      </c>
    </row>
    <row r="26" ht="12.75" hidden="1"/>
    <row r="27" ht="12.75" hidden="1"/>
    <row r="28" ht="12.75" hidden="1"/>
    <row r="29" spans="2:6" ht="20.25" customHeight="1">
      <c r="B29" s="30"/>
      <c r="F29" s="42" t="s">
        <v>1408</v>
      </c>
    </row>
    <row r="31" spans="4:8" ht="12.75">
      <c r="D31" s="3" t="s">
        <v>1713</v>
      </c>
      <c r="E31" s="4" t="s">
        <v>1711</v>
      </c>
      <c r="F31" s="4" t="s">
        <v>2358</v>
      </c>
      <c r="G31" s="4" t="s">
        <v>1714</v>
      </c>
      <c r="H31" s="5" t="s">
        <v>2359</v>
      </c>
    </row>
    <row r="32" spans="4:8" ht="12.75">
      <c r="D32" s="3">
        <v>1</v>
      </c>
      <c r="E32" s="4">
        <v>12</v>
      </c>
      <c r="F32" s="4">
        <v>0</v>
      </c>
      <c r="G32" s="4">
        <v>-2</v>
      </c>
      <c r="H32" s="5">
        <v>-4</v>
      </c>
    </row>
    <row r="33" spans="4:8" ht="12.75">
      <c r="D33" s="3">
        <v>2</v>
      </c>
      <c r="E33" s="4">
        <v>11</v>
      </c>
      <c r="F33" s="4">
        <v>-6</v>
      </c>
      <c r="G33" s="4">
        <v>-2</v>
      </c>
      <c r="H33" s="5">
        <v>-3</v>
      </c>
    </row>
    <row r="34" spans="4:8" ht="12.75">
      <c r="D34" s="3">
        <v>3</v>
      </c>
      <c r="E34" s="4">
        <v>9</v>
      </c>
      <c r="F34" s="4">
        <v>-4</v>
      </c>
      <c r="G34" s="4">
        <v>-1</v>
      </c>
      <c r="H34" s="5">
        <v>-2</v>
      </c>
    </row>
    <row r="35" spans="4:8" ht="12.75">
      <c r="D35" s="3">
        <v>4</v>
      </c>
      <c r="E35" s="4">
        <v>7</v>
      </c>
      <c r="F35" s="4">
        <v>-3</v>
      </c>
      <c r="G35" s="4">
        <v>-1</v>
      </c>
      <c r="H35" s="5">
        <v>-2</v>
      </c>
    </row>
    <row r="36" spans="4:8" ht="12.75">
      <c r="D36" s="3">
        <v>5</v>
      </c>
      <c r="E36" s="4">
        <v>6</v>
      </c>
      <c r="F36" s="4">
        <v>-2</v>
      </c>
      <c r="G36" s="4">
        <v>-1</v>
      </c>
      <c r="H36" s="5">
        <v>-2</v>
      </c>
    </row>
    <row r="37" spans="4:8" ht="12.75">
      <c r="D37" s="3">
        <v>6</v>
      </c>
      <c r="E37" s="4">
        <v>5</v>
      </c>
      <c r="F37" s="4">
        <v>-2</v>
      </c>
      <c r="G37" s="4">
        <v>-1</v>
      </c>
      <c r="H37" s="5">
        <v>-2</v>
      </c>
    </row>
    <row r="38" spans="4:8" ht="12.75">
      <c r="D38" s="3">
        <v>7</v>
      </c>
      <c r="E38" s="4">
        <v>4</v>
      </c>
      <c r="F38" s="4">
        <v>-1</v>
      </c>
      <c r="G38" s="4">
        <v>-1</v>
      </c>
      <c r="H38" s="5">
        <v>-1</v>
      </c>
    </row>
    <row r="39" spans="4:8" ht="12.75">
      <c r="D39" s="3">
        <v>8</v>
      </c>
      <c r="E39" s="4">
        <v>3</v>
      </c>
      <c r="F39" s="4">
        <v>-1</v>
      </c>
      <c r="G39" s="4">
        <v>-1</v>
      </c>
      <c r="H39" s="5">
        <v>-1</v>
      </c>
    </row>
    <row r="40" spans="4:8" ht="12.75">
      <c r="D40" s="3">
        <v>9</v>
      </c>
      <c r="E40" s="4">
        <v>0</v>
      </c>
      <c r="F40" s="4">
        <v>0</v>
      </c>
      <c r="G40" s="4">
        <v>0</v>
      </c>
      <c r="H40" s="5">
        <v>0</v>
      </c>
    </row>
  </sheetData>
  <sheetProtection sheet="1" objects="1" scenarios="1" formatCells="0" formatColumns="0"/>
  <mergeCells count="2">
    <mergeCell ref="B4:B6"/>
    <mergeCell ref="B8:B9"/>
  </mergeCells>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dimension ref="B1:Z501"/>
  <sheetViews>
    <sheetView showGridLines="0" tabSelected="1" showOutlineSymbols="0" workbookViewId="0" topLeftCell="A1">
      <selection activeCell="I6" sqref="I6"/>
    </sheetView>
  </sheetViews>
  <sheetFormatPr defaultColWidth="11.421875" defaultRowHeight="12.75"/>
  <cols>
    <col min="1" max="1" width="6.57421875" style="0" customWidth="1"/>
    <col min="2" max="2" width="7.421875" style="0" customWidth="1"/>
    <col min="3" max="3" width="5.8515625" style="0" customWidth="1"/>
    <col min="4" max="4" width="22.28125" style="0" customWidth="1"/>
    <col min="5" max="5" width="12.8515625" style="0" customWidth="1"/>
    <col min="6" max="6" width="6.28125" style="0" customWidth="1"/>
    <col min="7" max="7" width="6.8515625" style="0" customWidth="1"/>
    <col min="8" max="8" width="10.00390625" style="0" customWidth="1"/>
    <col min="9" max="9" width="19.00390625" style="0" customWidth="1"/>
    <col min="10" max="10" width="4.140625" style="0" customWidth="1"/>
    <col min="11" max="11" width="28.57421875" style="0" customWidth="1"/>
    <col min="12" max="12" width="5.140625" style="0" customWidth="1"/>
    <col min="13" max="13" width="12.00390625" style="0" customWidth="1"/>
    <col min="14" max="16" width="5.00390625" style="0" customWidth="1"/>
    <col min="17" max="27" width="5.00390625" style="0" hidden="1" customWidth="1"/>
  </cols>
  <sheetData>
    <row r="1" ht="7.5" customHeight="1" thickBot="1">
      <c r="Q1" s="37"/>
    </row>
    <row r="2" spans="4:17" ht="38.25" customHeight="1" thickBot="1" thickTop="1">
      <c r="D2" s="59" t="s">
        <v>507</v>
      </c>
      <c r="E2" s="60"/>
      <c r="F2" s="60"/>
      <c r="G2" s="61"/>
      <c r="Q2" s="37"/>
    </row>
    <row r="3" ht="13.5" thickTop="1">
      <c r="Q3" s="37"/>
    </row>
    <row r="4" spans="2:17" ht="18">
      <c r="B4" s="14" t="s">
        <v>506</v>
      </c>
      <c r="C4" s="15">
        <v>226</v>
      </c>
      <c r="D4" s="25">
        <f>VLOOKUP($C$4,Liste!$C$8:$X$324,4)</f>
        <v>16</v>
      </c>
      <c r="Q4" s="37"/>
    </row>
    <row r="5" ht="13.5" thickBot="1">
      <c r="Q5" s="37"/>
    </row>
    <row r="6" spans="2:17" ht="24" customHeight="1" thickBot="1">
      <c r="B6" s="57" t="s">
        <v>1926</v>
      </c>
      <c r="C6" s="58"/>
      <c r="D6" s="58"/>
      <c r="E6" s="23" t="str">
        <f>VLOOKUP($C$4,Liste!$C$8:$X$327,3)</f>
        <v>nom</v>
      </c>
      <c r="F6" s="22" t="s">
        <v>505</v>
      </c>
      <c r="G6" s="23">
        <f>LEN(K6)</f>
        <v>4</v>
      </c>
      <c r="H6" s="24" t="s">
        <v>1691</v>
      </c>
      <c r="I6" s="33">
        <f>IF(D28=2,LEFT(K6,1),IF(D28=3,LEFT(K6,2),""))</f>
      </c>
      <c r="K6" s="41" t="str">
        <f>VLOOKUP(C4,Liste!C8:V327,2)</f>
        <v>loup</v>
      </c>
      <c r="Q6" s="37"/>
    </row>
    <row r="7" spans="9:17" ht="14.25">
      <c r="I7" s="13" t="s">
        <v>1833</v>
      </c>
      <c r="Q7" s="37"/>
    </row>
    <row r="8" ht="7.5" customHeight="1">
      <c r="Q8" s="37"/>
    </row>
    <row r="9" spans="2:17" ht="19.5" customHeight="1">
      <c r="B9" s="19" t="s">
        <v>1712</v>
      </c>
      <c r="Q9" s="37"/>
    </row>
    <row r="10" spans="2:17" ht="18" customHeight="1">
      <c r="B10" s="28">
        <f>IF(D29&lt;0,"",1)</f>
        <v>1</v>
      </c>
      <c r="D10" s="56" t="str">
        <f>IF(D29&lt;0,"",VLOOKUP($C$4,Liste!$C$8:$Y$327,5))</f>
        <v>bar</v>
      </c>
      <c r="E10" s="56"/>
      <c r="F10" s="56"/>
      <c r="I10" s="39">
        <f>IF(D29&lt;2,"",VLOOKUP($C$4,Liste!$C$8:$Y$324,13))</f>
      </c>
      <c r="Q10" s="37"/>
    </row>
    <row r="11" spans="2:17" ht="12" customHeight="1">
      <c r="B11" s="12"/>
      <c r="I11" s="39"/>
      <c r="Q11" s="37"/>
    </row>
    <row r="12" spans="2:17" ht="18" customHeight="1">
      <c r="B12" s="28">
        <f>IF(D29&lt;2,"",2)</f>
      </c>
      <c r="D12" s="56">
        <f>IF(D29&lt;2,"",VLOOKUP($C$4,Liste!$C$8:$Y$327,6))</f>
      </c>
      <c r="E12" s="56"/>
      <c r="F12" s="56"/>
      <c r="I12" s="39">
        <f>IF(D29&lt;3,"",VLOOKUP($C$4,Liste!$C$8:$Y$324,14))</f>
      </c>
      <c r="Q12" s="37"/>
    </row>
    <row r="13" spans="2:17" ht="12" customHeight="1">
      <c r="B13" s="12"/>
      <c r="I13" s="39"/>
      <c r="Q13" s="37"/>
    </row>
    <row r="14" spans="2:17" ht="18" customHeight="1">
      <c r="B14" s="28">
        <f>IF(D29&lt;3,"",3)</f>
      </c>
      <c r="D14" s="56">
        <f>IF(D29&lt;3,"",VLOOKUP($C$4,Liste!$C$8:$Y$327,7))</f>
      </c>
      <c r="E14" s="56"/>
      <c r="F14" s="56"/>
      <c r="I14" s="39">
        <f>IF(D29&lt;4,"",VLOOKUP($C$4,Liste!$C$8:$Y$324,15))</f>
      </c>
      <c r="Q14" s="37"/>
    </row>
    <row r="15" spans="2:17" ht="12" customHeight="1">
      <c r="B15" s="12"/>
      <c r="I15" s="39"/>
      <c r="Q15" s="37"/>
    </row>
    <row r="16" spans="2:17" ht="18" customHeight="1">
      <c r="B16" s="28">
        <f>IF(D29&lt;4,"",4)</f>
      </c>
      <c r="D16" s="56">
        <f>IF(D29&lt;4,"",VLOOKUP($C$4,Liste!$C$8:$Y$327,8))</f>
      </c>
      <c r="E16" s="56"/>
      <c r="F16" s="56"/>
      <c r="I16" s="39">
        <f>IF(D29&lt;5,"",VLOOKUP($C$4,Liste!$C$8:$Y$324,16))</f>
      </c>
      <c r="Q16" s="37"/>
    </row>
    <row r="17" spans="2:17" ht="12" customHeight="1">
      <c r="B17" s="12"/>
      <c r="I17" s="39"/>
      <c r="Q17" s="37"/>
    </row>
    <row r="18" spans="2:17" ht="18" customHeight="1">
      <c r="B18" s="28">
        <f>IF(D29&lt;5,"",5)</f>
      </c>
      <c r="D18" s="56">
        <f>IF(D29&lt;5,"",VLOOKUP($C$4,Liste!$C$8:$Y$327,9))</f>
      </c>
      <c r="E18" s="56"/>
      <c r="F18" s="56"/>
      <c r="I18" s="39">
        <f>IF(D29&lt;6,"",VLOOKUP($C$4,Liste!$C$8:$Y$324,17))</f>
      </c>
      <c r="Q18" s="37"/>
    </row>
    <row r="19" spans="2:17" ht="12" customHeight="1">
      <c r="B19" s="12"/>
      <c r="I19" s="39"/>
      <c r="Q19" s="37"/>
    </row>
    <row r="20" spans="2:17" ht="18" customHeight="1">
      <c r="B20" s="28">
        <f>IF(D29&lt;6,"",6)</f>
      </c>
      <c r="D20" s="56">
        <f>IF(D29&lt;6,"",VLOOKUP($C$4,Liste!$C$8:$Y$327,10))</f>
      </c>
      <c r="E20" s="56"/>
      <c r="F20" s="56"/>
      <c r="I20" s="39">
        <f>IF(D29&lt;7,"",VLOOKUP($C$4,Liste!$C$8:$Y$324,18))</f>
      </c>
      <c r="Q20" s="37"/>
    </row>
    <row r="21" spans="2:17" ht="12" customHeight="1">
      <c r="B21" s="12"/>
      <c r="I21" s="39"/>
      <c r="Q21" s="37"/>
    </row>
    <row r="22" spans="2:17" ht="18" customHeight="1">
      <c r="B22" s="28">
        <f>IF(D29&lt;7,"",7)</f>
      </c>
      <c r="D22" s="56">
        <f>IF(D29&lt;7,"",VLOOKUP($C$4,Liste!$C$8:$Y$327,11))</f>
      </c>
      <c r="E22" s="56"/>
      <c r="F22" s="56"/>
      <c r="I22" s="39">
        <f>IF(D29&lt;8,"",VLOOKUP($C$4,Liste!$C$8:$Y$324,19))</f>
      </c>
      <c r="Q22" s="37"/>
    </row>
    <row r="23" spans="2:19" ht="12" customHeight="1">
      <c r="B23" s="12"/>
      <c r="I23" s="39"/>
      <c r="Q23" s="37"/>
      <c r="S23" s="37">
        <v>327</v>
      </c>
    </row>
    <row r="24" spans="2:17" ht="18" customHeight="1">
      <c r="B24" s="28">
        <f>IF(D29&lt;8,"",8)</f>
      </c>
      <c r="D24" s="56">
        <f>IF(D29&lt;8,"",VLOOKUP($C$4,Liste!$C$8:$Y$327,12))</f>
      </c>
      <c r="E24" s="56"/>
      <c r="F24" s="56"/>
      <c r="I24" s="39">
        <f>IF(D29&lt;9,"",VLOOKUP($C$4,Liste!$C$8:$Y$324,20))</f>
      </c>
      <c r="Q24" s="37"/>
    </row>
    <row r="25" spans="17:26" ht="29.25" customHeight="1">
      <c r="Q25" s="37"/>
      <c r="S25" s="65" t="s">
        <v>1918</v>
      </c>
      <c r="T25" s="65"/>
      <c r="V25" t="s">
        <v>1713</v>
      </c>
      <c r="W25" t="s">
        <v>1711</v>
      </c>
      <c r="X25" t="s">
        <v>1919</v>
      </c>
      <c r="Y25" t="s">
        <v>1714</v>
      </c>
      <c r="Z25" t="s">
        <v>1923</v>
      </c>
    </row>
    <row r="26" spans="2:26" ht="18">
      <c r="B26" s="37"/>
      <c r="C26" s="37"/>
      <c r="D26" s="37"/>
      <c r="K26" s="32">
        <f>IF(E34="","",IF(E34=K6,"G a g n é !","Cherchez encore…"))</f>
      </c>
      <c r="L26" s="18"/>
      <c r="Q26" s="37"/>
      <c r="S26" s="20" t="s">
        <v>1712</v>
      </c>
      <c r="T26">
        <f>VLOOKUP($D$29,V26:X35,2)</f>
        <v>12</v>
      </c>
      <c r="V26">
        <v>0</v>
      </c>
      <c r="W26">
        <v>12</v>
      </c>
      <c r="X26">
        <v>0</v>
      </c>
      <c r="Y26">
        <v>0</v>
      </c>
      <c r="Z26">
        <v>0</v>
      </c>
    </row>
    <row r="27" spans="2:26" ht="18">
      <c r="B27" s="37" t="s">
        <v>1901</v>
      </c>
      <c r="C27" s="37"/>
      <c r="D27" s="38" t="b">
        <f>E27</f>
        <v>0</v>
      </c>
      <c r="E27" t="b">
        <f>IF(LEN(I10)&gt;2,TRUE,FALSE)</f>
        <v>0</v>
      </c>
      <c r="K27" s="18"/>
      <c r="L27" s="18"/>
      <c r="Q27" s="37"/>
      <c r="S27" s="20" t="s">
        <v>1920</v>
      </c>
      <c r="T27">
        <f>IF(D27=FALSE,0,IF(D30=1,VLOOKUP($D$29,V27:X35,3),0))</f>
        <v>0</v>
      </c>
      <c r="V27">
        <v>1</v>
      </c>
      <c r="W27">
        <v>12</v>
      </c>
      <c r="X27">
        <v>0</v>
      </c>
      <c r="Y27">
        <v>2</v>
      </c>
      <c r="Z27">
        <v>4</v>
      </c>
    </row>
    <row r="28" spans="2:26" ht="15">
      <c r="B28" s="37" t="s">
        <v>1714</v>
      </c>
      <c r="C28" s="37"/>
      <c r="D28" s="16">
        <v>1</v>
      </c>
      <c r="K28" s="31">
        <f>IF($E$34=$K$6,IF(L28&gt;1,"Points obtenus :","Point obtenu :"),"")</f>
      </c>
      <c r="L28" s="40">
        <f>IF(E34=K6,IF(T31&lt;1,0,T31),"")</f>
      </c>
      <c r="Q28" s="37"/>
      <c r="S28" s="20" t="s">
        <v>1921</v>
      </c>
      <c r="T28">
        <f>IF($D$28=2,VLOOKUP($D$29,$V$27:$Y$35,4),0)</f>
        <v>0</v>
      </c>
      <c r="V28">
        <v>2</v>
      </c>
      <c r="W28">
        <v>11</v>
      </c>
      <c r="X28">
        <v>6</v>
      </c>
      <c r="Y28">
        <v>2</v>
      </c>
      <c r="Z28">
        <v>3</v>
      </c>
    </row>
    <row r="29" spans="2:26" ht="12.75">
      <c r="B29" s="37" t="s">
        <v>568</v>
      </c>
      <c r="C29" s="37"/>
      <c r="D29" s="16">
        <v>0</v>
      </c>
      <c r="K29" s="18"/>
      <c r="L29" s="18"/>
      <c r="Q29" s="37"/>
      <c r="S29" s="20" t="s">
        <v>1924</v>
      </c>
      <c r="T29">
        <f>IF($D$28=3,VLOOKUP($D$29,$V$27:$Z$35,5),0)</f>
        <v>0</v>
      </c>
      <c r="V29">
        <v>3</v>
      </c>
      <c r="W29">
        <v>9</v>
      </c>
      <c r="X29">
        <v>4</v>
      </c>
      <c r="Y29">
        <v>1</v>
      </c>
      <c r="Z29">
        <v>2</v>
      </c>
    </row>
    <row r="30" spans="2:26" ht="15">
      <c r="B30" s="37" t="s">
        <v>569</v>
      </c>
      <c r="C30" s="37"/>
      <c r="D30" s="16">
        <v>0</v>
      </c>
      <c r="K30" s="31">
        <f>IF($D$31=1,"Série terminée","")</f>
      </c>
      <c r="L30" s="18"/>
      <c r="Q30" s="37"/>
      <c r="S30" s="20" t="s">
        <v>1922</v>
      </c>
      <c r="T30">
        <f>T26-T27-T28-T29</f>
        <v>12</v>
      </c>
      <c r="V30">
        <v>4</v>
      </c>
      <c r="W30">
        <v>7</v>
      </c>
      <c r="X30">
        <v>3</v>
      </c>
      <c r="Y30">
        <v>1</v>
      </c>
      <c r="Z30">
        <v>2</v>
      </c>
    </row>
    <row r="31" spans="2:26" ht="12.75">
      <c r="B31" s="37" t="s">
        <v>570</v>
      </c>
      <c r="C31" s="37"/>
      <c r="D31" s="16">
        <v>0</v>
      </c>
      <c r="K31" s="18"/>
      <c r="L31" s="18"/>
      <c r="Q31" s="37"/>
      <c r="S31" s="20" t="s">
        <v>1917</v>
      </c>
      <c r="T31">
        <f>ROUND(T30/10*G6,0)</f>
        <v>5</v>
      </c>
      <c r="V31">
        <v>5</v>
      </c>
      <c r="W31">
        <v>6</v>
      </c>
      <c r="X31">
        <v>2</v>
      </c>
      <c r="Y31">
        <v>1</v>
      </c>
      <c r="Z31">
        <v>2</v>
      </c>
    </row>
    <row r="32" spans="2:26" ht="12.75">
      <c r="B32" s="37"/>
      <c r="C32" s="37"/>
      <c r="D32" s="37"/>
      <c r="Q32" s="37"/>
      <c r="V32">
        <v>6</v>
      </c>
      <c r="W32">
        <v>5</v>
      </c>
      <c r="X32">
        <v>2</v>
      </c>
      <c r="Y32">
        <v>1</v>
      </c>
      <c r="Z32">
        <v>2</v>
      </c>
    </row>
    <row r="33" spans="2:26" ht="20.25" customHeight="1" thickBot="1">
      <c r="B33" s="37"/>
      <c r="C33" s="37"/>
      <c r="D33" s="37"/>
      <c r="K33" s="27" t="s">
        <v>1970</v>
      </c>
      <c r="L33" s="35">
        <f>Q501</f>
        <v>0</v>
      </c>
      <c r="Q33" s="37"/>
      <c r="S33" s="34" t="s">
        <v>259</v>
      </c>
      <c r="V33">
        <v>7</v>
      </c>
      <c r="W33">
        <v>4</v>
      </c>
      <c r="X33">
        <v>1</v>
      </c>
      <c r="Y33">
        <v>1</v>
      </c>
      <c r="Z33">
        <v>1</v>
      </c>
    </row>
    <row r="34" spans="4:26" ht="18" customHeight="1" thickBot="1">
      <c r="D34" s="27" t="s">
        <v>1929</v>
      </c>
      <c r="E34" s="62"/>
      <c r="F34" s="63"/>
      <c r="G34" s="63"/>
      <c r="H34" s="64"/>
      <c r="K34" s="27" t="s">
        <v>1971</v>
      </c>
      <c r="L34" s="35">
        <f>COUNTIF(Q1:Q329,"&gt;0")</f>
        <v>0</v>
      </c>
      <c r="Q34" s="37"/>
      <c r="S34" s="34"/>
      <c r="V34">
        <v>8</v>
      </c>
      <c r="W34">
        <v>3</v>
      </c>
      <c r="X34">
        <v>1</v>
      </c>
      <c r="Y34">
        <v>1</v>
      </c>
      <c r="Z34">
        <v>1</v>
      </c>
    </row>
    <row r="35" spans="5:26" ht="12.75">
      <c r="E35" s="45">
        <v>0</v>
      </c>
      <c r="F35" t="s">
        <v>1691</v>
      </c>
      <c r="G35" s="44"/>
      <c r="Q35" s="37"/>
      <c r="S35" s="34">
        <f>SUM(Q2:Q501)</f>
        <v>0</v>
      </c>
      <c r="V35">
        <v>9</v>
      </c>
      <c r="W35">
        <v>0</v>
      </c>
      <c r="X35">
        <v>0</v>
      </c>
      <c r="Y35">
        <v>0</v>
      </c>
      <c r="Z35">
        <v>0</v>
      </c>
    </row>
    <row r="36" ht="12.75">
      <c r="Q36" s="37"/>
    </row>
    <row r="37" ht="12.75">
      <c r="Q37" s="37"/>
    </row>
    <row r="38" ht="12.75">
      <c r="Q38" s="37"/>
    </row>
    <row r="39" ht="12.75">
      <c r="Q39" s="37"/>
    </row>
    <row r="40" ht="12.75">
      <c r="Q40" s="37"/>
    </row>
    <row r="41" ht="12.75">
      <c r="Q41" s="37"/>
    </row>
    <row r="42" ht="12.75">
      <c r="Q42" s="37"/>
    </row>
    <row r="43" ht="12.75">
      <c r="Q43" s="37"/>
    </row>
    <row r="44" ht="12.75">
      <c r="Q44" s="37"/>
    </row>
    <row r="45" ht="12.75">
      <c r="Q45" s="37"/>
    </row>
    <row r="46" ht="12.75">
      <c r="Q46" s="37"/>
    </row>
    <row r="47" ht="12.75">
      <c r="Q47" s="37"/>
    </row>
    <row r="48" ht="12.75">
      <c r="Q48" s="37"/>
    </row>
    <row r="49" ht="12.75">
      <c r="Q49" s="37"/>
    </row>
    <row r="50" ht="12.75">
      <c r="Q50" s="37"/>
    </row>
    <row r="51" ht="12.75">
      <c r="Q51" s="37"/>
    </row>
    <row r="52" ht="12.75">
      <c r="Q52" s="37"/>
    </row>
    <row r="53" ht="12.75">
      <c r="Q53" s="37"/>
    </row>
    <row r="54" ht="12.75">
      <c r="Q54" s="37"/>
    </row>
    <row r="55" ht="12.75">
      <c r="Q55" s="37"/>
    </row>
    <row r="56" ht="12.75">
      <c r="Q56" s="37"/>
    </row>
    <row r="57" ht="12.75">
      <c r="Q57" s="37"/>
    </row>
    <row r="58" ht="12.75">
      <c r="Q58" s="37"/>
    </row>
    <row r="59" ht="12.75">
      <c r="Q59" s="37"/>
    </row>
    <row r="60" ht="12.75">
      <c r="Q60" s="37"/>
    </row>
    <row r="61" ht="12.75">
      <c r="Q61" s="37"/>
    </row>
    <row r="62" ht="12.75">
      <c r="Q62" s="37"/>
    </row>
    <row r="63" ht="12.75">
      <c r="Q63" s="37"/>
    </row>
    <row r="64" ht="12.75">
      <c r="Q64" s="37"/>
    </row>
    <row r="65" ht="12.75">
      <c r="Q65" s="37"/>
    </row>
    <row r="66" ht="12.75">
      <c r="Q66" s="37"/>
    </row>
    <row r="67" ht="12.75">
      <c r="Q67" s="37"/>
    </row>
    <row r="68" ht="12.75">
      <c r="Q68" s="37"/>
    </row>
    <row r="69" ht="12.75">
      <c r="Q69" s="37"/>
    </row>
    <row r="70" ht="12.75">
      <c r="Q70" s="37"/>
    </row>
    <row r="71" ht="12.75">
      <c r="Q71" s="37"/>
    </row>
    <row r="72" ht="12.75">
      <c r="Q72" s="37"/>
    </row>
    <row r="73" ht="12.75">
      <c r="Q73" s="37"/>
    </row>
    <row r="74" ht="12.75">
      <c r="Q74" s="37"/>
    </row>
    <row r="75" ht="12.75">
      <c r="Q75" s="37"/>
    </row>
    <row r="76" ht="12.75">
      <c r="Q76" s="37"/>
    </row>
    <row r="77" ht="12.75">
      <c r="Q77" s="37"/>
    </row>
    <row r="78" ht="12.75">
      <c r="Q78" s="37"/>
    </row>
    <row r="79" ht="12.75">
      <c r="Q79" s="37"/>
    </row>
    <row r="80" ht="12.75">
      <c r="Q80" s="37"/>
    </row>
    <row r="81" ht="12.75">
      <c r="Q81" s="37"/>
    </row>
    <row r="82" ht="12.75">
      <c r="Q82" s="37"/>
    </row>
    <row r="83" ht="12.75">
      <c r="Q83" s="37"/>
    </row>
    <row r="84" ht="12.75">
      <c r="Q84" s="37"/>
    </row>
    <row r="85" ht="12.75">
      <c r="Q85" s="37"/>
    </row>
    <row r="86" ht="12.75">
      <c r="Q86" s="37"/>
    </row>
    <row r="87" ht="12.75">
      <c r="Q87" s="37"/>
    </row>
    <row r="88" ht="12.75">
      <c r="Q88" s="37"/>
    </row>
    <row r="89" ht="12.75">
      <c r="Q89" s="37"/>
    </row>
    <row r="90" ht="12.75">
      <c r="Q90" s="37"/>
    </row>
    <row r="91" ht="12.75">
      <c r="Q91" s="37"/>
    </row>
    <row r="92" ht="12.75">
      <c r="Q92" s="37"/>
    </row>
    <row r="93" ht="12.75">
      <c r="Q93" s="37"/>
    </row>
    <row r="94" ht="12.75">
      <c r="Q94" s="37"/>
    </row>
    <row r="95" ht="12.75">
      <c r="Q95" s="37"/>
    </row>
    <row r="96" ht="12.75">
      <c r="Q96" s="37"/>
    </row>
    <row r="97" ht="12.75">
      <c r="Q97" s="37"/>
    </row>
    <row r="98" ht="12.75">
      <c r="Q98" s="37"/>
    </row>
    <row r="99" ht="12.75">
      <c r="Q99" s="37"/>
    </row>
    <row r="100" ht="12.75">
      <c r="Q100" s="37"/>
    </row>
    <row r="101" ht="12.75">
      <c r="Q101" s="37"/>
    </row>
    <row r="102" ht="12.75">
      <c r="Q102" s="37"/>
    </row>
    <row r="103" ht="12.75">
      <c r="Q103" s="37"/>
    </row>
    <row r="104" ht="12.75">
      <c r="Q104" s="37"/>
    </row>
    <row r="105" ht="12.75">
      <c r="Q105" s="37"/>
    </row>
    <row r="106" ht="12.75">
      <c r="Q106" s="37"/>
    </row>
    <row r="107" ht="12.75">
      <c r="Q107" s="37"/>
    </row>
    <row r="108" ht="12.75">
      <c r="Q108" s="37"/>
    </row>
    <row r="109" ht="12.75">
      <c r="Q109" s="37"/>
    </row>
    <row r="110" ht="12.75">
      <c r="Q110" s="37"/>
    </row>
    <row r="111" ht="12.75">
      <c r="Q111" s="37"/>
    </row>
    <row r="112" ht="12.75">
      <c r="Q112" s="37"/>
    </row>
    <row r="113" ht="12.75">
      <c r="Q113" s="37"/>
    </row>
    <row r="114" ht="12.75">
      <c r="Q114" s="37"/>
    </row>
    <row r="115" ht="12.75">
      <c r="Q115" s="37"/>
    </row>
    <row r="116" ht="12.75">
      <c r="Q116" s="37"/>
    </row>
    <row r="117" ht="12.75">
      <c r="Q117" s="37"/>
    </row>
    <row r="118" ht="12.75">
      <c r="Q118" s="37"/>
    </row>
    <row r="119" ht="12.75">
      <c r="Q119" s="37"/>
    </row>
    <row r="120" ht="12.75">
      <c r="Q120" s="37"/>
    </row>
    <row r="121" ht="12.75">
      <c r="Q121" s="37"/>
    </row>
    <row r="122" ht="12.75">
      <c r="Q122" s="37"/>
    </row>
    <row r="123" ht="12.75">
      <c r="Q123" s="37"/>
    </row>
    <row r="124" ht="12.75">
      <c r="Q124" s="37"/>
    </row>
    <row r="125" ht="12.75">
      <c r="Q125" s="37"/>
    </row>
    <row r="126" ht="12.75">
      <c r="Q126" s="37"/>
    </row>
    <row r="127" ht="12.75">
      <c r="Q127" s="37"/>
    </row>
    <row r="128" ht="12.75">
      <c r="Q128" s="37"/>
    </row>
    <row r="129" ht="12.75">
      <c r="Q129" s="37"/>
    </row>
    <row r="130" ht="12.75">
      <c r="Q130" s="37"/>
    </row>
    <row r="131" ht="12.75">
      <c r="Q131" s="37"/>
    </row>
    <row r="132" ht="12.75">
      <c r="Q132" s="37"/>
    </row>
    <row r="133" ht="12.75">
      <c r="Q133" s="37"/>
    </row>
    <row r="134" ht="12.75">
      <c r="Q134" s="37"/>
    </row>
    <row r="135" ht="12.75">
      <c r="Q135" s="37"/>
    </row>
    <row r="136" ht="12.75">
      <c r="Q136" s="37"/>
    </row>
    <row r="137" ht="12.75">
      <c r="Q137" s="37"/>
    </row>
    <row r="138" ht="12.75">
      <c r="Q138" s="37"/>
    </row>
    <row r="139" ht="12.75">
      <c r="Q139" s="37"/>
    </row>
    <row r="140" ht="12.75">
      <c r="Q140" s="37"/>
    </row>
    <row r="141" ht="12.75">
      <c r="Q141" s="37"/>
    </row>
    <row r="142" ht="12.75">
      <c r="Q142" s="37"/>
    </row>
    <row r="143" ht="12.75">
      <c r="Q143" s="37"/>
    </row>
    <row r="144" ht="12.75">
      <c r="Q144" s="37"/>
    </row>
    <row r="145" ht="12.75">
      <c r="Q145" s="37"/>
    </row>
    <row r="146" ht="12.75">
      <c r="Q146" s="37"/>
    </row>
    <row r="147" ht="12.75">
      <c r="Q147" s="37"/>
    </row>
    <row r="148" ht="12.75">
      <c r="Q148" s="37"/>
    </row>
    <row r="149" ht="12.75">
      <c r="Q149" s="37"/>
    </row>
    <row r="150" ht="12.75">
      <c r="Q150" s="37"/>
    </row>
    <row r="151" ht="12.75">
      <c r="Q151" s="37"/>
    </row>
    <row r="152" ht="12.75">
      <c r="Q152" s="37"/>
    </row>
    <row r="153" ht="12.75">
      <c r="Q153" s="37"/>
    </row>
    <row r="154" ht="12.75">
      <c r="Q154" s="37"/>
    </row>
    <row r="155" ht="12.75">
      <c r="Q155" s="37"/>
    </row>
    <row r="156" ht="12.75">
      <c r="Q156" s="37"/>
    </row>
    <row r="157" ht="12.75">
      <c r="Q157" s="37"/>
    </row>
    <row r="158" ht="12.75">
      <c r="Q158" s="37"/>
    </row>
    <row r="159" ht="12.75">
      <c r="Q159" s="37"/>
    </row>
    <row r="160" ht="12.75">
      <c r="Q160" s="37"/>
    </row>
    <row r="161" ht="12.75">
      <c r="Q161" s="37"/>
    </row>
    <row r="162" ht="12.75">
      <c r="Q162" s="37"/>
    </row>
    <row r="163" ht="12.75">
      <c r="Q163" s="37"/>
    </row>
    <row r="164" ht="12.75">
      <c r="Q164" s="37"/>
    </row>
    <row r="165" ht="12.75">
      <c r="Q165" s="37"/>
    </row>
    <row r="166" ht="12.75">
      <c r="Q166" s="37"/>
    </row>
    <row r="167" ht="12.75">
      <c r="Q167" s="37"/>
    </row>
    <row r="168" ht="12.75">
      <c r="Q168" s="37"/>
    </row>
    <row r="169" ht="12.75">
      <c r="Q169" s="37"/>
    </row>
    <row r="170" ht="12.75">
      <c r="Q170" s="37"/>
    </row>
    <row r="171" ht="12.75">
      <c r="Q171" s="37"/>
    </row>
    <row r="172" ht="12.75">
      <c r="Q172" s="37"/>
    </row>
    <row r="173" ht="12.75">
      <c r="Q173" s="37"/>
    </row>
    <row r="174" ht="12.75">
      <c r="Q174" s="37"/>
    </row>
    <row r="175" ht="12.75">
      <c r="Q175" s="37"/>
    </row>
    <row r="176" ht="12.75">
      <c r="Q176" s="37"/>
    </row>
    <row r="177" ht="12.75">
      <c r="Q177" s="37"/>
    </row>
    <row r="178" ht="12.75">
      <c r="Q178" s="37"/>
    </row>
    <row r="179" ht="12.75">
      <c r="Q179" s="37"/>
    </row>
    <row r="180" ht="12.75">
      <c r="Q180" s="37"/>
    </row>
    <row r="181" ht="12.75">
      <c r="Q181" s="37"/>
    </row>
    <row r="182" ht="12.75">
      <c r="Q182" s="37"/>
    </row>
    <row r="183" ht="12.75">
      <c r="Q183" s="37"/>
    </row>
    <row r="184" ht="12.75">
      <c r="Q184" s="37"/>
    </row>
    <row r="185" ht="12.75">
      <c r="Q185" s="37"/>
    </row>
    <row r="186" ht="12.75">
      <c r="Q186" s="37"/>
    </row>
    <row r="187" ht="12.75">
      <c r="Q187" s="37"/>
    </row>
    <row r="188" ht="12.75">
      <c r="Q188" s="37"/>
    </row>
    <row r="189" ht="12.75">
      <c r="Q189" s="37"/>
    </row>
    <row r="190" ht="12.75">
      <c r="Q190" s="37"/>
    </row>
    <row r="191" ht="12.75">
      <c r="Q191" s="37"/>
    </row>
    <row r="192" ht="12.75">
      <c r="Q192" s="37"/>
    </row>
    <row r="193" ht="12.75">
      <c r="Q193" s="37"/>
    </row>
    <row r="194" ht="12.75">
      <c r="Q194" s="37"/>
    </row>
    <row r="195" ht="12.75">
      <c r="Q195" s="37"/>
    </row>
    <row r="196" ht="12.75">
      <c r="Q196" s="37"/>
    </row>
    <row r="197" ht="12.75">
      <c r="Q197" s="37"/>
    </row>
    <row r="198" ht="12.75">
      <c r="Q198" s="37"/>
    </row>
    <row r="199" ht="12.75">
      <c r="Q199" s="37"/>
    </row>
    <row r="200" ht="12.75">
      <c r="Q200" s="37"/>
    </row>
    <row r="201" ht="12.75">
      <c r="Q201" s="37"/>
    </row>
    <row r="202" ht="12.75">
      <c r="Q202" s="37"/>
    </row>
    <row r="203" ht="12.75">
      <c r="Q203" s="37"/>
    </row>
    <row r="204" ht="12.75">
      <c r="Q204" s="37"/>
    </row>
    <row r="205" ht="12.75">
      <c r="Q205" s="37"/>
    </row>
    <row r="206" ht="12.75">
      <c r="Q206" s="37"/>
    </row>
    <row r="207" ht="12.75">
      <c r="Q207" s="37"/>
    </row>
    <row r="208" ht="12.75">
      <c r="Q208" s="37"/>
    </row>
    <row r="209" ht="12.75">
      <c r="Q209" s="37"/>
    </row>
    <row r="210" ht="12.75">
      <c r="Q210" s="37"/>
    </row>
    <row r="211" ht="12.75">
      <c r="Q211" s="37"/>
    </row>
    <row r="212" ht="12.75">
      <c r="Q212" s="37"/>
    </row>
    <row r="213" ht="12.75">
      <c r="Q213" s="37"/>
    </row>
    <row r="214" ht="12.75">
      <c r="Q214" s="37"/>
    </row>
    <row r="215" ht="12.75">
      <c r="Q215" s="37"/>
    </row>
    <row r="216" ht="12.75">
      <c r="Q216" s="37"/>
    </row>
    <row r="217" ht="12.75">
      <c r="Q217" s="37"/>
    </row>
    <row r="218" ht="12.75">
      <c r="Q218" s="37"/>
    </row>
    <row r="219" ht="12.75">
      <c r="Q219" s="37"/>
    </row>
    <row r="220" ht="12.75">
      <c r="Q220" s="37"/>
    </row>
    <row r="221" ht="12.75">
      <c r="Q221" s="37"/>
    </row>
    <row r="222" ht="12.75">
      <c r="Q222" s="37"/>
    </row>
    <row r="223" ht="12.75">
      <c r="Q223" s="37"/>
    </row>
    <row r="224" ht="12.75">
      <c r="Q224" s="37"/>
    </row>
    <row r="225" ht="12.75">
      <c r="Q225" s="37"/>
    </row>
    <row r="226" ht="12.75">
      <c r="Q226" s="37"/>
    </row>
    <row r="227" ht="12.75">
      <c r="Q227" s="37"/>
    </row>
    <row r="228" ht="12.75">
      <c r="Q228" s="37"/>
    </row>
    <row r="229" ht="12.75">
      <c r="Q229" s="37"/>
    </row>
    <row r="230" ht="12.75">
      <c r="Q230" s="37"/>
    </row>
    <row r="231" ht="12.75">
      <c r="Q231" s="37"/>
    </row>
    <row r="232" ht="12.75">
      <c r="Q232" s="37"/>
    </row>
    <row r="233" ht="12.75">
      <c r="Q233" s="37"/>
    </row>
    <row r="234" ht="12.75">
      <c r="Q234" s="37"/>
    </row>
    <row r="235" ht="12.75">
      <c r="Q235" s="37"/>
    </row>
    <row r="236" ht="12.75">
      <c r="Q236" s="37"/>
    </row>
    <row r="237" ht="12.75">
      <c r="Q237" s="37"/>
    </row>
    <row r="238" ht="12.75">
      <c r="Q238" s="37"/>
    </row>
    <row r="239" ht="12.75">
      <c r="Q239" s="37"/>
    </row>
    <row r="240" ht="12.75">
      <c r="Q240" s="37"/>
    </row>
    <row r="241" ht="12.75">
      <c r="Q241" s="37"/>
    </row>
    <row r="242" ht="12.75">
      <c r="Q242" s="37"/>
    </row>
    <row r="243" ht="12.75">
      <c r="Q243" s="37"/>
    </row>
    <row r="244" ht="12.75">
      <c r="Q244" s="37"/>
    </row>
    <row r="245" ht="12.75">
      <c r="Q245" s="37"/>
    </row>
    <row r="246" ht="12.75">
      <c r="Q246" s="37"/>
    </row>
    <row r="247" ht="12.75">
      <c r="Q247" s="37"/>
    </row>
    <row r="248" ht="12.75">
      <c r="Q248" s="37"/>
    </row>
    <row r="249" ht="12.75">
      <c r="Q249" s="37"/>
    </row>
    <row r="250" ht="12.75">
      <c r="Q250" s="37"/>
    </row>
    <row r="251" ht="12.75">
      <c r="Q251" s="37"/>
    </row>
    <row r="252" ht="12.75">
      <c r="Q252" s="37"/>
    </row>
    <row r="253" ht="12.75">
      <c r="Q253" s="37"/>
    </row>
    <row r="254" ht="12.75">
      <c r="Q254" s="37"/>
    </row>
    <row r="255" ht="12.75">
      <c r="Q255" s="37"/>
    </row>
    <row r="256" ht="12.75">
      <c r="Q256" s="37"/>
    </row>
    <row r="257" ht="12.75">
      <c r="Q257" s="37"/>
    </row>
    <row r="258" ht="12.75">
      <c r="Q258" s="37"/>
    </row>
    <row r="259" ht="12.75">
      <c r="Q259" s="37"/>
    </row>
    <row r="260" ht="12.75">
      <c r="Q260" s="37"/>
    </row>
    <row r="261" ht="12.75">
      <c r="Q261" s="37"/>
    </row>
    <row r="262" ht="12.75">
      <c r="Q262" s="37"/>
    </row>
    <row r="263" ht="12.75">
      <c r="Q263" s="37"/>
    </row>
    <row r="264" ht="12.75">
      <c r="Q264" s="37"/>
    </row>
    <row r="265" ht="12.75">
      <c r="Q265" s="37"/>
    </row>
    <row r="266" ht="12.75">
      <c r="Q266" s="37"/>
    </row>
    <row r="267" ht="12.75">
      <c r="Q267" s="37"/>
    </row>
    <row r="268" ht="12.75">
      <c r="Q268" s="37"/>
    </row>
    <row r="269" ht="12.75">
      <c r="Q269" s="37"/>
    </row>
    <row r="270" ht="12.75">
      <c r="Q270" s="37"/>
    </row>
    <row r="271" ht="12.75">
      <c r="Q271" s="37"/>
    </row>
    <row r="272" ht="12.75">
      <c r="Q272" s="37"/>
    </row>
    <row r="273" ht="12.75">
      <c r="Q273" s="37"/>
    </row>
    <row r="274" ht="12.75">
      <c r="Q274" s="37"/>
    </row>
    <row r="275" ht="12.75">
      <c r="Q275" s="37"/>
    </row>
    <row r="276" ht="12.75">
      <c r="Q276" s="37"/>
    </row>
    <row r="277" ht="12.75">
      <c r="Q277" s="37"/>
    </row>
    <row r="278" ht="12.75">
      <c r="Q278" s="37"/>
    </row>
    <row r="279" ht="12.75">
      <c r="Q279" s="37"/>
    </row>
    <row r="280" ht="12.75">
      <c r="Q280" s="37"/>
    </row>
    <row r="281" ht="12.75">
      <c r="Q281" s="37"/>
    </row>
    <row r="282" ht="12.75">
      <c r="Q282" s="37"/>
    </row>
    <row r="283" ht="12.75">
      <c r="Q283" s="37"/>
    </row>
    <row r="284" ht="12.75">
      <c r="Q284" s="37"/>
    </row>
    <row r="285" ht="12.75">
      <c r="Q285" s="37"/>
    </row>
    <row r="286" ht="12.75">
      <c r="Q286" s="37"/>
    </row>
    <row r="287" ht="12.75">
      <c r="Q287" s="37"/>
    </row>
    <row r="288" ht="12.75">
      <c r="Q288" s="37"/>
    </row>
    <row r="289" ht="12.75">
      <c r="Q289" s="37"/>
    </row>
    <row r="290" ht="12.75">
      <c r="Q290" s="37"/>
    </row>
    <row r="291" ht="12.75">
      <c r="Q291" s="37"/>
    </row>
    <row r="292" ht="12.75">
      <c r="Q292" s="37"/>
    </row>
    <row r="293" ht="12.75">
      <c r="Q293" s="37"/>
    </row>
    <row r="294" ht="12.75">
      <c r="Q294" s="37"/>
    </row>
    <row r="295" ht="12.75">
      <c r="Q295" s="37"/>
    </row>
    <row r="296" ht="12.75">
      <c r="Q296" s="37"/>
    </row>
    <row r="297" ht="12.75">
      <c r="Q297" s="37"/>
    </row>
    <row r="298" ht="12.75">
      <c r="Q298" s="37"/>
    </row>
    <row r="299" ht="12.75">
      <c r="Q299" s="37"/>
    </row>
    <row r="300" ht="12.75">
      <c r="Q300" s="37"/>
    </row>
    <row r="301" ht="12.75">
      <c r="Q301" s="37"/>
    </row>
    <row r="302" ht="12.75">
      <c r="Q302" s="37"/>
    </row>
    <row r="303" ht="12.75">
      <c r="Q303" s="37"/>
    </row>
    <row r="304" ht="12.75">
      <c r="Q304" s="37"/>
    </row>
    <row r="305" ht="12.75">
      <c r="Q305" s="37"/>
    </row>
    <row r="306" ht="12.75">
      <c r="Q306" s="37"/>
    </row>
    <row r="307" ht="12.75">
      <c r="Q307" s="37"/>
    </row>
    <row r="308" ht="12.75">
      <c r="Q308" s="37"/>
    </row>
    <row r="309" ht="12.75">
      <c r="Q309" s="37"/>
    </row>
    <row r="310" ht="12.75">
      <c r="Q310" s="37"/>
    </row>
    <row r="311" ht="12.75">
      <c r="Q311" s="37"/>
    </row>
    <row r="312" ht="12.75">
      <c r="Q312" s="37"/>
    </row>
    <row r="313" ht="12.75">
      <c r="Q313" s="37"/>
    </row>
    <row r="314" ht="12.75">
      <c r="Q314" s="37"/>
    </row>
    <row r="315" ht="12.75">
      <c r="Q315" s="37"/>
    </row>
    <row r="316" ht="12.75">
      <c r="Q316" s="37"/>
    </row>
    <row r="317" ht="12.75">
      <c r="Q317" s="37"/>
    </row>
    <row r="318" ht="12.75">
      <c r="Q318" s="37"/>
    </row>
    <row r="319" ht="12.75">
      <c r="Q319" s="37"/>
    </row>
    <row r="320" ht="12.75">
      <c r="Q320" s="37"/>
    </row>
    <row r="321" ht="12.75">
      <c r="Q321" s="37"/>
    </row>
    <row r="322" ht="12.75">
      <c r="Q322" s="37"/>
    </row>
    <row r="323" ht="12.75">
      <c r="Q323" s="37"/>
    </row>
    <row r="324" ht="12.75">
      <c r="Q324" s="37"/>
    </row>
    <row r="325" ht="12.75">
      <c r="Q325" s="37"/>
    </row>
    <row r="326" ht="12.75">
      <c r="Q326" s="37"/>
    </row>
    <row r="327" ht="12.75">
      <c r="Q327" s="37"/>
    </row>
    <row r="328" ht="12.75">
      <c r="Q328" s="37"/>
    </row>
    <row r="329" ht="12.75">
      <c r="Q329" s="37"/>
    </row>
    <row r="330" ht="12.75">
      <c r="Q330" s="37"/>
    </row>
    <row r="331" ht="12.75">
      <c r="Q331" s="37"/>
    </row>
    <row r="332" ht="12.75">
      <c r="Q332" s="37"/>
    </row>
    <row r="333" ht="12.75">
      <c r="Q333" s="37"/>
    </row>
    <row r="334" ht="12.75">
      <c r="Q334" s="37"/>
    </row>
    <row r="335" ht="12.75">
      <c r="Q335" s="37"/>
    </row>
    <row r="336" ht="12.75">
      <c r="Q336" s="37"/>
    </row>
    <row r="337" ht="12.75">
      <c r="Q337" s="37"/>
    </row>
    <row r="338" ht="12.75">
      <c r="Q338" s="37"/>
    </row>
    <row r="339" ht="12.75">
      <c r="Q339" s="37"/>
    </row>
    <row r="340" ht="12.75">
      <c r="Q340" s="37"/>
    </row>
    <row r="341" ht="12.75">
      <c r="Q341" s="37"/>
    </row>
    <row r="342" ht="12.75">
      <c r="Q342" s="37"/>
    </row>
    <row r="343" ht="12.75">
      <c r="Q343" s="37"/>
    </row>
    <row r="344" ht="12.75">
      <c r="Q344" s="37"/>
    </row>
    <row r="345" ht="12.75">
      <c r="Q345" s="37"/>
    </row>
    <row r="346" ht="12.75">
      <c r="Q346" s="37"/>
    </row>
    <row r="347" ht="12.75">
      <c r="Q347" s="37"/>
    </row>
    <row r="348" ht="12.75">
      <c r="Q348" s="37"/>
    </row>
    <row r="349" ht="12.75">
      <c r="Q349" s="37"/>
    </row>
    <row r="350" ht="12.75">
      <c r="Q350" s="37"/>
    </row>
    <row r="351" ht="12.75">
      <c r="Q351" s="37"/>
    </row>
    <row r="352" ht="12.75">
      <c r="Q352" s="37"/>
    </row>
    <row r="353" ht="12.75">
      <c r="Q353" s="37"/>
    </row>
    <row r="354" ht="12.75">
      <c r="Q354" s="37"/>
    </row>
    <row r="355" ht="12.75">
      <c r="Q355" s="37"/>
    </row>
    <row r="356" ht="12.75">
      <c r="Q356" s="37"/>
    </row>
    <row r="357" ht="12.75">
      <c r="Q357" s="37"/>
    </row>
    <row r="358" ht="12.75">
      <c r="Q358" s="37"/>
    </row>
    <row r="359" ht="12.75">
      <c r="Q359" s="37"/>
    </row>
    <row r="360" ht="12.75">
      <c r="Q360" s="37"/>
    </row>
    <row r="361" ht="12.75">
      <c r="Q361" s="37"/>
    </row>
    <row r="362" ht="12.75">
      <c r="Q362" s="37"/>
    </row>
    <row r="363" ht="12.75">
      <c r="Q363" s="37"/>
    </row>
    <row r="364" ht="12.75">
      <c r="Q364" s="37"/>
    </row>
    <row r="365" ht="12.75">
      <c r="Q365" s="37"/>
    </row>
    <row r="366" ht="12.75">
      <c r="Q366" s="37"/>
    </row>
    <row r="367" ht="12.75">
      <c r="Q367" s="37"/>
    </row>
    <row r="368" ht="12.75">
      <c r="Q368" s="37"/>
    </row>
    <row r="369" ht="12.75">
      <c r="Q369" s="37"/>
    </row>
    <row r="370" ht="12.75">
      <c r="Q370" s="37"/>
    </row>
    <row r="371" ht="12.75">
      <c r="Q371" s="37"/>
    </row>
    <row r="372" ht="12.75">
      <c r="Q372" s="37"/>
    </row>
    <row r="373" ht="12.75">
      <c r="Q373" s="37"/>
    </row>
    <row r="374" ht="12.75">
      <c r="Q374" s="37"/>
    </row>
    <row r="375" ht="12.75">
      <c r="Q375" s="37"/>
    </row>
    <row r="376" ht="12.75">
      <c r="Q376" s="37"/>
    </row>
    <row r="377" ht="12.75">
      <c r="Q377" s="37"/>
    </row>
    <row r="378" ht="12.75">
      <c r="Q378" s="37"/>
    </row>
    <row r="379" ht="12.75">
      <c r="Q379" s="37"/>
    </row>
    <row r="380" ht="12.75">
      <c r="Q380" s="37"/>
    </row>
    <row r="381" ht="12.75">
      <c r="Q381" s="37"/>
    </row>
    <row r="382" ht="12.75">
      <c r="Q382" s="37"/>
    </row>
    <row r="383" ht="12.75">
      <c r="Q383" s="37"/>
    </row>
    <row r="384" ht="12.75">
      <c r="Q384" s="37"/>
    </row>
    <row r="385" ht="12.75">
      <c r="Q385" s="37"/>
    </row>
    <row r="386" ht="12.75">
      <c r="Q386" s="37"/>
    </row>
    <row r="387" ht="12.75">
      <c r="Q387" s="37"/>
    </row>
    <row r="388" ht="12.75">
      <c r="Q388" s="37"/>
    </row>
    <row r="389" ht="12.75">
      <c r="Q389" s="37"/>
    </row>
    <row r="390" ht="12.75">
      <c r="Q390" s="37"/>
    </row>
    <row r="391" ht="12.75">
      <c r="Q391" s="37"/>
    </row>
    <row r="392" ht="12.75">
      <c r="Q392" s="37"/>
    </row>
    <row r="393" ht="12.75">
      <c r="Q393" s="37"/>
    </row>
    <row r="394" ht="12.75">
      <c r="Q394" s="37"/>
    </row>
    <row r="395" ht="12.75">
      <c r="Q395" s="37"/>
    </row>
    <row r="396" ht="12.75">
      <c r="Q396" s="37"/>
    </row>
    <row r="397" ht="12.75">
      <c r="Q397" s="37"/>
    </row>
    <row r="398" ht="12.75">
      <c r="Q398" s="37"/>
    </row>
    <row r="399" ht="12.75">
      <c r="Q399" s="37"/>
    </row>
    <row r="400" ht="12.75">
      <c r="Q400" s="37"/>
    </row>
    <row r="401" ht="12.75">
      <c r="Q401" s="37"/>
    </row>
    <row r="402" ht="12.75">
      <c r="Q402" s="37"/>
    </row>
    <row r="403" ht="12.75">
      <c r="Q403" s="37"/>
    </row>
    <row r="404" ht="12.75">
      <c r="Q404" s="37"/>
    </row>
    <row r="405" ht="12.75">
      <c r="Q405" s="37"/>
    </row>
    <row r="406" ht="12.75">
      <c r="Q406" s="37"/>
    </row>
    <row r="407" ht="12.75">
      <c r="Q407" s="37"/>
    </row>
    <row r="408" ht="12.75">
      <c r="Q408" s="37"/>
    </row>
    <row r="409" ht="12.75">
      <c r="Q409" s="37"/>
    </row>
    <row r="410" ht="12.75">
      <c r="Q410" s="37"/>
    </row>
    <row r="411" ht="12.75">
      <c r="Q411" s="37"/>
    </row>
    <row r="412" ht="12.75">
      <c r="Q412" s="37"/>
    </row>
    <row r="413" ht="12.75">
      <c r="Q413" s="37"/>
    </row>
    <row r="414" ht="12.75">
      <c r="Q414" s="37"/>
    </row>
    <row r="415" ht="12.75">
      <c r="Q415" s="37"/>
    </row>
    <row r="416" ht="12.75">
      <c r="Q416" s="37"/>
    </row>
    <row r="417" ht="12.75">
      <c r="Q417" s="37"/>
    </row>
    <row r="418" ht="12.75">
      <c r="Q418" s="37"/>
    </row>
    <row r="419" ht="12.75">
      <c r="Q419" s="37"/>
    </row>
    <row r="420" ht="12.75">
      <c r="Q420" s="37"/>
    </row>
    <row r="421" ht="12.75">
      <c r="Q421" s="37"/>
    </row>
    <row r="422" ht="12.75">
      <c r="Q422" s="37"/>
    </row>
    <row r="423" ht="12.75">
      <c r="Q423" s="37"/>
    </row>
    <row r="424" ht="12.75">
      <c r="Q424" s="37"/>
    </row>
    <row r="425" ht="12.75">
      <c r="Q425" s="37"/>
    </row>
    <row r="426" ht="12.75">
      <c r="Q426" s="37"/>
    </row>
    <row r="427" ht="12.75">
      <c r="Q427" s="37"/>
    </row>
    <row r="428" ht="12.75">
      <c r="Q428" s="37"/>
    </row>
    <row r="429" ht="12.75">
      <c r="Q429" s="37"/>
    </row>
    <row r="430" ht="12.75">
      <c r="Q430" s="37"/>
    </row>
    <row r="431" ht="12.75">
      <c r="Q431" s="37"/>
    </row>
    <row r="432" ht="12.75">
      <c r="Q432" s="37"/>
    </row>
    <row r="433" ht="12.75">
      <c r="Q433" s="37"/>
    </row>
    <row r="434" ht="12.75">
      <c r="Q434" s="37"/>
    </row>
    <row r="435" ht="12.75">
      <c r="Q435" s="37"/>
    </row>
    <row r="436" ht="12.75">
      <c r="Q436" s="37"/>
    </row>
    <row r="437" ht="12.75">
      <c r="Q437" s="37"/>
    </row>
    <row r="438" ht="12.75">
      <c r="Q438" s="37"/>
    </row>
    <row r="439" ht="12.75">
      <c r="Q439" s="37"/>
    </row>
    <row r="440" ht="12.75">
      <c r="Q440" s="37"/>
    </row>
    <row r="441" ht="12.75">
      <c r="Q441" s="37"/>
    </row>
    <row r="442" ht="12.75">
      <c r="Q442" s="37"/>
    </row>
    <row r="443" ht="12.75">
      <c r="Q443" s="37"/>
    </row>
    <row r="444" ht="12.75">
      <c r="Q444" s="37"/>
    </row>
    <row r="445" ht="12.75">
      <c r="Q445" s="37"/>
    </row>
    <row r="446" ht="12.75">
      <c r="Q446" s="37"/>
    </row>
    <row r="447" ht="12.75">
      <c r="Q447" s="37"/>
    </row>
    <row r="448" ht="12.75">
      <c r="Q448" s="37"/>
    </row>
    <row r="449" ht="12.75">
      <c r="Q449" s="37"/>
    </row>
    <row r="450" ht="12.75">
      <c r="Q450" s="37"/>
    </row>
    <row r="451" ht="12.75">
      <c r="Q451" s="37"/>
    </row>
    <row r="452" ht="12.75">
      <c r="Q452" s="37"/>
    </row>
    <row r="453" ht="12.75">
      <c r="Q453" s="37"/>
    </row>
    <row r="454" ht="12.75">
      <c r="Q454" s="37"/>
    </row>
    <row r="455" ht="12.75">
      <c r="Q455" s="37"/>
    </row>
    <row r="456" ht="12.75">
      <c r="Q456" s="37"/>
    </row>
    <row r="457" ht="12.75">
      <c r="Q457" s="37"/>
    </row>
    <row r="458" ht="12.75">
      <c r="Q458" s="37"/>
    </row>
    <row r="459" ht="12.75">
      <c r="Q459" s="37"/>
    </row>
    <row r="460" ht="12.75">
      <c r="Q460" s="37"/>
    </row>
    <row r="461" ht="12.75">
      <c r="Q461" s="37"/>
    </row>
    <row r="462" ht="12.75">
      <c r="Q462" s="37"/>
    </row>
    <row r="463" ht="12.75">
      <c r="Q463" s="37"/>
    </row>
    <row r="464" ht="12.75">
      <c r="Q464" s="37"/>
    </row>
    <row r="465" ht="12.75">
      <c r="Q465" s="37"/>
    </row>
    <row r="466" ht="12.75">
      <c r="Q466" s="37"/>
    </row>
    <row r="467" ht="12.75">
      <c r="Q467" s="37"/>
    </row>
    <row r="468" ht="12.75">
      <c r="Q468" s="37"/>
    </row>
    <row r="469" ht="12.75">
      <c r="Q469" s="37"/>
    </row>
    <row r="470" ht="12.75">
      <c r="Q470" s="37"/>
    </row>
    <row r="471" ht="12.75">
      <c r="Q471" s="37"/>
    </row>
    <row r="472" ht="12.75">
      <c r="Q472" s="37"/>
    </row>
    <row r="473" ht="12.75">
      <c r="Q473" s="37"/>
    </row>
    <row r="474" ht="12.75">
      <c r="Q474" s="37"/>
    </row>
    <row r="475" ht="12.75">
      <c r="Q475" s="37"/>
    </row>
    <row r="476" ht="12.75">
      <c r="Q476" s="37"/>
    </row>
    <row r="477" ht="12.75">
      <c r="Q477" s="37"/>
    </row>
    <row r="478" ht="12.75">
      <c r="Q478" s="37"/>
    </row>
    <row r="479" ht="12.75">
      <c r="Q479" s="37"/>
    </row>
    <row r="480" ht="12.75">
      <c r="Q480" s="37"/>
    </row>
    <row r="481" ht="12.75">
      <c r="Q481" s="37"/>
    </row>
    <row r="482" ht="12.75">
      <c r="Q482" s="37"/>
    </row>
    <row r="483" ht="12.75">
      <c r="Q483" s="37"/>
    </row>
    <row r="484" ht="12.75">
      <c r="Q484" s="37"/>
    </row>
    <row r="485" ht="12.75">
      <c r="Q485" s="37"/>
    </row>
    <row r="486" ht="12.75">
      <c r="Q486" s="37"/>
    </row>
    <row r="487" ht="12.75">
      <c r="Q487" s="37"/>
    </row>
    <row r="488" ht="12.75">
      <c r="Q488" s="37"/>
    </row>
    <row r="489" ht="12.75">
      <c r="Q489" s="37"/>
    </row>
    <row r="490" ht="12.75">
      <c r="Q490" s="37"/>
    </row>
    <row r="491" ht="12.75">
      <c r="Q491" s="37"/>
    </row>
    <row r="492" ht="12.75">
      <c r="Q492" s="37"/>
    </row>
    <row r="493" ht="12.75">
      <c r="Q493" s="37"/>
    </row>
    <row r="494" ht="12.75">
      <c r="Q494" s="37"/>
    </row>
    <row r="495" ht="12.75">
      <c r="Q495" s="37"/>
    </row>
    <row r="496" ht="12.75">
      <c r="Q496" s="37"/>
    </row>
    <row r="497" ht="12.75">
      <c r="Q497" s="37"/>
    </row>
    <row r="498" ht="12.75">
      <c r="Q498" s="37"/>
    </row>
    <row r="499" ht="12.75">
      <c r="Q499" s="37"/>
    </row>
    <row r="500" ht="12.75">
      <c r="Q500" s="37"/>
    </row>
    <row r="501" ht="12.75">
      <c r="Q501" s="36">
        <f>SUM(Q1:Q500)</f>
        <v>0</v>
      </c>
    </row>
  </sheetData>
  <sheetProtection sheet="1" objects="1" scenarios="1" formatCells="0" formatColumns="0"/>
  <mergeCells count="12">
    <mergeCell ref="D22:F22"/>
    <mergeCell ref="D24:F24"/>
    <mergeCell ref="E34:H34"/>
    <mergeCell ref="S25:T25"/>
    <mergeCell ref="B6:D6"/>
    <mergeCell ref="D2:G2"/>
    <mergeCell ref="D10:F10"/>
    <mergeCell ref="D12:F12"/>
    <mergeCell ref="D14:F14"/>
    <mergeCell ref="D16:F16"/>
    <mergeCell ref="D18:F18"/>
    <mergeCell ref="D20:F20"/>
  </mergeCells>
  <printOptions/>
  <pageMargins left="0.75" right="0.75" top="1" bottom="1" header="0.4921259845" footer="0.4921259845"/>
  <pageSetup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Feuil3"/>
  <dimension ref="C6:W327"/>
  <sheetViews>
    <sheetView workbookViewId="0" topLeftCell="A287">
      <selection activeCell="C328" sqref="C328"/>
    </sheetView>
  </sheetViews>
  <sheetFormatPr defaultColWidth="11.421875" defaultRowHeight="12.75"/>
  <cols>
    <col min="1" max="2" width="2.7109375" style="0" customWidth="1"/>
    <col min="3" max="3" width="4.28125" style="0" customWidth="1"/>
    <col min="4" max="4" width="11.7109375" style="0" customWidth="1"/>
    <col min="5" max="5" width="2.7109375" style="17" customWidth="1"/>
    <col min="6" max="6" width="3.140625" style="0" customWidth="1"/>
    <col min="7" max="13" width="5.7109375" style="0" customWidth="1"/>
    <col min="14" max="22" width="4.7109375" style="0" customWidth="1"/>
    <col min="23" max="23" width="3.8515625" style="0" customWidth="1"/>
  </cols>
  <sheetData>
    <row r="6" spans="4:22" ht="15.75">
      <c r="D6" s="10" t="s">
        <v>1698</v>
      </c>
      <c r="G6" s="66" t="s">
        <v>1696</v>
      </c>
      <c r="H6" s="67"/>
      <c r="I6" s="67"/>
      <c r="J6" s="67"/>
      <c r="K6" s="67"/>
      <c r="L6" s="67"/>
      <c r="M6" s="67"/>
      <c r="N6" s="68"/>
      <c r="O6" s="69" t="s">
        <v>1697</v>
      </c>
      <c r="P6" s="70"/>
      <c r="Q6" s="70"/>
      <c r="R6" s="70"/>
      <c r="S6" s="70"/>
      <c r="T6" s="70"/>
      <c r="U6" s="70"/>
      <c r="V6" s="71"/>
    </row>
    <row r="7" spans="7:22" ht="12.75">
      <c r="G7" s="8">
        <v>1</v>
      </c>
      <c r="H7" s="8">
        <v>2</v>
      </c>
      <c r="I7" s="8">
        <v>3</v>
      </c>
      <c r="J7" s="8">
        <v>4</v>
      </c>
      <c r="K7" s="8">
        <v>5</v>
      </c>
      <c r="L7" s="8">
        <v>6</v>
      </c>
      <c r="M7" s="8">
        <v>7</v>
      </c>
      <c r="N7" s="8">
        <v>8</v>
      </c>
      <c r="O7" s="9">
        <v>1</v>
      </c>
      <c r="P7" s="9">
        <v>2</v>
      </c>
      <c r="Q7" s="9">
        <v>3</v>
      </c>
      <c r="R7" s="9">
        <v>4</v>
      </c>
      <c r="S7" s="9">
        <v>5</v>
      </c>
      <c r="T7" s="9">
        <v>6</v>
      </c>
      <c r="U7" s="9">
        <v>7</v>
      </c>
      <c r="V7" s="9">
        <v>8</v>
      </c>
    </row>
    <row r="8" spans="3:23" ht="12.75">
      <c r="C8" s="11">
        <v>1</v>
      </c>
      <c r="D8" s="11" t="s">
        <v>1737</v>
      </c>
      <c r="E8" s="21" t="s">
        <v>2670</v>
      </c>
      <c r="F8" s="11">
        <v>1</v>
      </c>
      <c r="G8" s="11" t="s">
        <v>2293</v>
      </c>
      <c r="H8" s="11" t="s">
        <v>1055</v>
      </c>
      <c r="I8" s="11" t="s">
        <v>1846</v>
      </c>
      <c r="J8" s="11" t="s">
        <v>1533</v>
      </c>
      <c r="K8" s="11" t="s">
        <v>835</v>
      </c>
      <c r="L8" s="11" t="s">
        <v>1056</v>
      </c>
      <c r="M8" s="11"/>
      <c r="N8" s="11"/>
      <c r="O8" s="11" t="s">
        <v>2572</v>
      </c>
      <c r="P8" s="11" t="s">
        <v>1056</v>
      </c>
      <c r="Q8" s="11" t="s">
        <v>836</v>
      </c>
      <c r="R8" s="11" t="s">
        <v>1910</v>
      </c>
      <c r="S8" s="11" t="s">
        <v>1124</v>
      </c>
      <c r="T8" s="11" t="s">
        <v>837</v>
      </c>
      <c r="U8" s="11"/>
      <c r="V8" s="11"/>
      <c r="W8" s="11" t="s">
        <v>430</v>
      </c>
    </row>
    <row r="9" spans="3:23" ht="12.75">
      <c r="C9" s="11">
        <v>2</v>
      </c>
      <c r="D9" s="11" t="s">
        <v>1742</v>
      </c>
      <c r="E9" s="21" t="s">
        <v>1877</v>
      </c>
      <c r="F9" s="11">
        <v>1</v>
      </c>
      <c r="G9" s="11" t="s">
        <v>1852</v>
      </c>
      <c r="H9" s="11" t="s">
        <v>1853</v>
      </c>
      <c r="I9" s="11" t="s">
        <v>979</v>
      </c>
      <c r="J9" s="11" t="s">
        <v>1125</v>
      </c>
      <c r="K9" s="11" t="s">
        <v>1536</v>
      </c>
      <c r="L9" s="11" t="s">
        <v>1854</v>
      </c>
      <c r="M9" s="11"/>
      <c r="N9" s="11"/>
      <c r="O9" s="11" t="s">
        <v>713</v>
      </c>
      <c r="P9" s="11" t="s">
        <v>1057</v>
      </c>
      <c r="Q9" s="11" t="s">
        <v>1058</v>
      </c>
      <c r="R9" s="11" t="s">
        <v>1914</v>
      </c>
      <c r="S9" s="11" t="s">
        <v>904</v>
      </c>
      <c r="T9" s="11" t="s">
        <v>1126</v>
      </c>
      <c r="U9" s="11"/>
      <c r="V9" s="11"/>
      <c r="W9" s="11" t="s">
        <v>420</v>
      </c>
    </row>
    <row r="10" spans="3:23" ht="12.75">
      <c r="C10" s="11">
        <v>3</v>
      </c>
      <c r="D10" s="11" t="s">
        <v>1726</v>
      </c>
      <c r="E10" s="21" t="s">
        <v>1877</v>
      </c>
      <c r="F10" s="11">
        <v>1</v>
      </c>
      <c r="G10" s="11" t="s">
        <v>576</v>
      </c>
      <c r="H10" s="11" t="s">
        <v>1127</v>
      </c>
      <c r="I10" s="11" t="s">
        <v>1059</v>
      </c>
      <c r="J10" s="11" t="s">
        <v>905</v>
      </c>
      <c r="K10" s="11" t="s">
        <v>838</v>
      </c>
      <c r="L10" s="11" t="s">
        <v>623</v>
      </c>
      <c r="M10" s="11"/>
      <c r="N10" s="11"/>
      <c r="O10" s="11" t="s">
        <v>980</v>
      </c>
      <c r="P10" s="11" t="s">
        <v>839</v>
      </c>
      <c r="Q10" s="11" t="s">
        <v>906</v>
      </c>
      <c r="R10" s="11" t="s">
        <v>1972</v>
      </c>
      <c r="S10" s="11" t="s">
        <v>981</v>
      </c>
      <c r="T10" s="11" t="s">
        <v>714</v>
      </c>
      <c r="U10" s="11"/>
      <c r="V10" s="11"/>
      <c r="W10" s="11" t="s">
        <v>433</v>
      </c>
    </row>
    <row r="11" spans="3:23" ht="12.75">
      <c r="C11" s="11">
        <v>4</v>
      </c>
      <c r="D11" s="11" t="s">
        <v>1752</v>
      </c>
      <c r="E11" s="21" t="s">
        <v>1877</v>
      </c>
      <c r="F11" s="11">
        <v>1</v>
      </c>
      <c r="G11" s="11" t="s">
        <v>1128</v>
      </c>
      <c r="H11" s="11" t="s">
        <v>556</v>
      </c>
      <c r="I11" s="11" t="s">
        <v>907</v>
      </c>
      <c r="J11" s="11" t="s">
        <v>558</v>
      </c>
      <c r="K11" s="11" t="s">
        <v>715</v>
      </c>
      <c r="L11" s="11" t="s">
        <v>560</v>
      </c>
      <c r="M11" s="11" t="s">
        <v>716</v>
      </c>
      <c r="N11" s="11"/>
      <c r="O11" s="11" t="s">
        <v>840</v>
      </c>
      <c r="P11" s="11" t="s">
        <v>1129</v>
      </c>
      <c r="Q11" s="11" t="s">
        <v>908</v>
      </c>
      <c r="R11" s="11" t="s">
        <v>1978</v>
      </c>
      <c r="S11" s="11" t="s">
        <v>1752</v>
      </c>
      <c r="T11" s="11" t="s">
        <v>717</v>
      </c>
      <c r="U11" s="11" t="s">
        <v>718</v>
      </c>
      <c r="V11" s="11"/>
      <c r="W11" s="11" t="s">
        <v>439</v>
      </c>
    </row>
    <row r="12" spans="3:23" ht="12.75">
      <c r="C12" s="11">
        <v>5</v>
      </c>
      <c r="D12" s="11" t="s">
        <v>1757</v>
      </c>
      <c r="E12" s="21" t="s">
        <v>1877</v>
      </c>
      <c r="F12" s="11">
        <v>1</v>
      </c>
      <c r="G12" s="11" t="s">
        <v>2258</v>
      </c>
      <c r="H12" s="11" t="s">
        <v>909</v>
      </c>
      <c r="I12" s="11" t="s">
        <v>982</v>
      </c>
      <c r="J12" s="11" t="s">
        <v>983</v>
      </c>
      <c r="K12" s="11" t="s">
        <v>719</v>
      </c>
      <c r="L12" s="11" t="s">
        <v>910</v>
      </c>
      <c r="M12" s="11" t="s">
        <v>911</v>
      </c>
      <c r="N12" s="11"/>
      <c r="O12" s="11" t="s">
        <v>1285</v>
      </c>
      <c r="P12" s="11" t="s">
        <v>1060</v>
      </c>
      <c r="Q12" s="11" t="s">
        <v>1130</v>
      </c>
      <c r="R12" s="11" t="s">
        <v>1981</v>
      </c>
      <c r="S12" s="11" t="s">
        <v>841</v>
      </c>
      <c r="T12" s="11" t="s">
        <v>1757</v>
      </c>
      <c r="U12" s="11" t="s">
        <v>1131</v>
      </c>
      <c r="V12" s="11"/>
      <c r="W12" s="11" t="s">
        <v>442</v>
      </c>
    </row>
    <row r="13" spans="3:23" ht="12.75">
      <c r="C13" s="11">
        <v>6</v>
      </c>
      <c r="D13" s="11" t="s">
        <v>1736</v>
      </c>
      <c r="E13" s="21" t="s">
        <v>2670</v>
      </c>
      <c r="F13" s="11">
        <v>1</v>
      </c>
      <c r="G13" s="11" t="s">
        <v>842</v>
      </c>
      <c r="H13" s="11" t="s">
        <v>912</v>
      </c>
      <c r="I13" s="11" t="s">
        <v>1212</v>
      </c>
      <c r="J13" s="11" t="s">
        <v>1132</v>
      </c>
      <c r="K13" s="11" t="s">
        <v>843</v>
      </c>
      <c r="L13" s="11"/>
      <c r="M13" s="11"/>
      <c r="N13" s="11"/>
      <c r="O13" s="11" t="s">
        <v>913</v>
      </c>
      <c r="P13" s="11" t="s">
        <v>1133</v>
      </c>
      <c r="Q13" s="11" t="s">
        <v>844</v>
      </c>
      <c r="R13" s="11" t="s">
        <v>1736</v>
      </c>
      <c r="S13" s="11" t="s">
        <v>1213</v>
      </c>
      <c r="T13" s="11"/>
      <c r="U13" s="11"/>
      <c r="V13" s="11"/>
      <c r="W13" s="11" t="s">
        <v>446</v>
      </c>
    </row>
    <row r="14" spans="3:23" ht="12.75">
      <c r="C14" s="11">
        <v>7</v>
      </c>
      <c r="D14" s="11" t="s">
        <v>1738</v>
      </c>
      <c r="E14" s="21" t="s">
        <v>1877</v>
      </c>
      <c r="F14" s="11">
        <v>1</v>
      </c>
      <c r="G14" s="11" t="s">
        <v>2151</v>
      </c>
      <c r="H14" s="11" t="s">
        <v>631</v>
      </c>
      <c r="I14" s="11" t="s">
        <v>914</v>
      </c>
      <c r="J14" s="11" t="s">
        <v>1729</v>
      </c>
      <c r="K14" s="11" t="s">
        <v>1214</v>
      </c>
      <c r="L14" s="11" t="s">
        <v>1061</v>
      </c>
      <c r="M14" s="11" t="s">
        <v>845</v>
      </c>
      <c r="N14" s="11"/>
      <c r="O14" s="11" t="s">
        <v>720</v>
      </c>
      <c r="P14" s="11" t="s">
        <v>721</v>
      </c>
      <c r="Q14" s="11" t="s">
        <v>915</v>
      </c>
      <c r="R14" s="11" t="s">
        <v>2199</v>
      </c>
      <c r="S14" s="11" t="s">
        <v>1062</v>
      </c>
      <c r="T14" s="11" t="s">
        <v>722</v>
      </c>
      <c r="U14" s="11" t="s">
        <v>846</v>
      </c>
      <c r="V14" s="11"/>
      <c r="W14" s="11" t="s">
        <v>457</v>
      </c>
    </row>
    <row r="15" spans="3:23" ht="12.75">
      <c r="C15" s="11">
        <v>8</v>
      </c>
      <c r="D15" s="11" t="s">
        <v>1881</v>
      </c>
      <c r="E15" s="21" t="s">
        <v>1877</v>
      </c>
      <c r="F15" s="11">
        <v>1</v>
      </c>
      <c r="G15" s="11" t="s">
        <v>1882</v>
      </c>
      <c r="H15" s="11" t="s">
        <v>1883</v>
      </c>
      <c r="I15" s="11" t="s">
        <v>847</v>
      </c>
      <c r="J15" s="11" t="s">
        <v>723</v>
      </c>
      <c r="K15" s="11" t="s">
        <v>724</v>
      </c>
      <c r="L15" s="11" t="s">
        <v>984</v>
      </c>
      <c r="M15" s="11" t="s">
        <v>520</v>
      </c>
      <c r="N15" s="11"/>
      <c r="O15" s="11" t="s">
        <v>1134</v>
      </c>
      <c r="P15" s="11" t="s">
        <v>725</v>
      </c>
      <c r="Q15" s="11" t="s">
        <v>726</v>
      </c>
      <c r="R15" s="11" t="s">
        <v>2201</v>
      </c>
      <c r="S15" s="11" t="s">
        <v>916</v>
      </c>
      <c r="T15" s="11" t="s">
        <v>1135</v>
      </c>
      <c r="U15" s="11" t="s">
        <v>1286</v>
      </c>
      <c r="V15" s="11"/>
      <c r="W15" s="11" t="s">
        <v>459</v>
      </c>
    </row>
    <row r="16" spans="3:23" ht="12.75">
      <c r="C16" s="11">
        <v>9</v>
      </c>
      <c r="D16" s="11" t="s">
        <v>1732</v>
      </c>
      <c r="E16" s="21" t="s">
        <v>1877</v>
      </c>
      <c r="F16" s="11">
        <v>1</v>
      </c>
      <c r="G16" s="11" t="s">
        <v>985</v>
      </c>
      <c r="H16" s="11" t="s">
        <v>917</v>
      </c>
      <c r="I16" s="11" t="s">
        <v>614</v>
      </c>
      <c r="J16" s="11" t="s">
        <v>1136</v>
      </c>
      <c r="K16" s="11" t="s">
        <v>727</v>
      </c>
      <c r="L16" s="11" t="s">
        <v>918</v>
      </c>
      <c r="M16" s="11" t="s">
        <v>287</v>
      </c>
      <c r="N16" s="11"/>
      <c r="O16" s="11" t="s">
        <v>1063</v>
      </c>
      <c r="P16" s="11" t="s">
        <v>287</v>
      </c>
      <c r="Q16" s="11" t="s">
        <v>986</v>
      </c>
      <c r="R16" s="11" t="s">
        <v>2205</v>
      </c>
      <c r="S16" s="11" t="s">
        <v>1215</v>
      </c>
      <c r="T16" s="11" t="s">
        <v>728</v>
      </c>
      <c r="U16" s="11" t="s">
        <v>1216</v>
      </c>
      <c r="V16" s="11"/>
      <c r="W16" s="11" t="s">
        <v>463</v>
      </c>
    </row>
    <row r="17" spans="3:23" ht="12.75">
      <c r="C17" s="11">
        <v>10</v>
      </c>
      <c r="D17" s="11" t="s">
        <v>1751</v>
      </c>
      <c r="E17" s="21" t="s">
        <v>1877</v>
      </c>
      <c r="F17" s="11">
        <v>1</v>
      </c>
      <c r="G17" s="11" t="s">
        <v>290</v>
      </c>
      <c r="H17" s="11" t="s">
        <v>987</v>
      </c>
      <c r="I17" s="11" t="s">
        <v>919</v>
      </c>
      <c r="J17" s="11" t="s">
        <v>1287</v>
      </c>
      <c r="K17" s="11" t="s">
        <v>729</v>
      </c>
      <c r="L17" s="11" t="s">
        <v>1217</v>
      </c>
      <c r="M17" s="11" t="s">
        <v>988</v>
      </c>
      <c r="N17" s="11"/>
      <c r="O17" s="11" t="s">
        <v>1064</v>
      </c>
      <c r="P17" s="11" t="s">
        <v>920</v>
      </c>
      <c r="Q17" s="11" t="s">
        <v>730</v>
      </c>
      <c r="R17" s="11" t="s">
        <v>2209</v>
      </c>
      <c r="S17" s="11" t="s">
        <v>1288</v>
      </c>
      <c r="T17" s="11" t="s">
        <v>921</v>
      </c>
      <c r="U17" s="11" t="s">
        <v>1361</v>
      </c>
      <c r="V17" s="11"/>
      <c r="W17" s="11" t="s">
        <v>467</v>
      </c>
    </row>
    <row r="18" spans="3:23" ht="12.75">
      <c r="C18" s="11">
        <v>11</v>
      </c>
      <c r="D18" s="11" t="s">
        <v>1708</v>
      </c>
      <c r="E18" s="21" t="s">
        <v>1877</v>
      </c>
      <c r="F18" s="11">
        <v>1</v>
      </c>
      <c r="G18" s="11" t="s">
        <v>604</v>
      </c>
      <c r="H18" s="11" t="s">
        <v>848</v>
      </c>
      <c r="I18" s="11" t="s">
        <v>291</v>
      </c>
      <c r="J18" s="11" t="s">
        <v>1218</v>
      </c>
      <c r="K18" s="11" t="s">
        <v>1065</v>
      </c>
      <c r="L18" s="11" t="s">
        <v>1066</v>
      </c>
      <c r="M18" s="11" t="s">
        <v>1219</v>
      </c>
      <c r="N18" s="11"/>
      <c r="O18" s="11" t="s">
        <v>731</v>
      </c>
      <c r="P18" s="11" t="s">
        <v>1137</v>
      </c>
      <c r="Q18" s="11" t="s">
        <v>732</v>
      </c>
      <c r="R18" s="11" t="s">
        <v>2355</v>
      </c>
      <c r="S18" s="11" t="s">
        <v>1289</v>
      </c>
      <c r="T18" s="11" t="s">
        <v>989</v>
      </c>
      <c r="U18" s="11" t="s">
        <v>733</v>
      </c>
      <c r="V18" s="11"/>
      <c r="W18" s="11" t="s">
        <v>468</v>
      </c>
    </row>
    <row r="19" spans="3:23" ht="12.75">
      <c r="C19" s="11">
        <v>12</v>
      </c>
      <c r="D19" s="11" t="s">
        <v>1720</v>
      </c>
      <c r="E19" s="21" t="s">
        <v>1877</v>
      </c>
      <c r="F19" s="11">
        <v>1</v>
      </c>
      <c r="G19" s="11" t="s">
        <v>1138</v>
      </c>
      <c r="H19" s="11" t="s">
        <v>849</v>
      </c>
      <c r="I19" s="11" t="s">
        <v>1067</v>
      </c>
      <c r="J19" s="11" t="s">
        <v>990</v>
      </c>
      <c r="K19" s="11" t="s">
        <v>850</v>
      </c>
      <c r="L19" s="11"/>
      <c r="M19" s="11"/>
      <c r="N19" s="11"/>
      <c r="O19" s="11" t="s">
        <v>991</v>
      </c>
      <c r="P19" s="11" t="s">
        <v>1139</v>
      </c>
      <c r="Q19" s="11" t="s">
        <v>1140</v>
      </c>
      <c r="R19" s="11" t="s">
        <v>422</v>
      </c>
      <c r="S19" s="11" t="s">
        <v>1362</v>
      </c>
      <c r="T19" s="11"/>
      <c r="U19" s="11"/>
      <c r="V19" s="11"/>
      <c r="W19" s="11" t="s">
        <v>471</v>
      </c>
    </row>
    <row r="20" spans="3:23" ht="12.75">
      <c r="C20" s="11">
        <v>13</v>
      </c>
      <c r="D20" s="11" t="s">
        <v>1730</v>
      </c>
      <c r="E20" s="21" t="s">
        <v>1877</v>
      </c>
      <c r="F20" s="11">
        <v>1</v>
      </c>
      <c r="G20" s="11" t="s">
        <v>1141</v>
      </c>
      <c r="H20" s="11" t="s">
        <v>1068</v>
      </c>
      <c r="I20" s="11" t="s">
        <v>992</v>
      </c>
      <c r="J20" s="11" t="s">
        <v>993</v>
      </c>
      <c r="K20" s="11" t="s">
        <v>734</v>
      </c>
      <c r="L20" s="11" t="s">
        <v>851</v>
      </c>
      <c r="M20" s="11" t="s">
        <v>1142</v>
      </c>
      <c r="N20" s="11"/>
      <c r="O20" s="11" t="s">
        <v>1143</v>
      </c>
      <c r="P20" s="11" t="s">
        <v>1069</v>
      </c>
      <c r="Q20" s="11" t="s">
        <v>1290</v>
      </c>
      <c r="R20" s="11" t="s">
        <v>1363</v>
      </c>
      <c r="S20" s="11" t="s">
        <v>922</v>
      </c>
      <c r="T20" s="11" t="s">
        <v>1070</v>
      </c>
      <c r="U20" s="11" t="s">
        <v>1071</v>
      </c>
      <c r="V20" s="11"/>
      <c r="W20" s="11" t="s">
        <v>473</v>
      </c>
    </row>
    <row r="21" spans="3:23" ht="12.75">
      <c r="C21" s="11">
        <v>14</v>
      </c>
      <c r="D21" s="11" t="s">
        <v>1706</v>
      </c>
      <c r="E21" s="21" t="s">
        <v>1877</v>
      </c>
      <c r="F21" s="11">
        <v>1</v>
      </c>
      <c r="G21" s="11" t="s">
        <v>1144</v>
      </c>
      <c r="H21" s="11" t="s">
        <v>301</v>
      </c>
      <c r="I21" s="11" t="s">
        <v>852</v>
      </c>
      <c r="J21" s="11" t="s">
        <v>1072</v>
      </c>
      <c r="K21" s="11" t="s">
        <v>735</v>
      </c>
      <c r="L21" s="11" t="s">
        <v>1073</v>
      </c>
      <c r="M21" s="11" t="s">
        <v>736</v>
      </c>
      <c r="N21" s="11"/>
      <c r="O21" s="11" t="s">
        <v>302</v>
      </c>
      <c r="P21" s="11" t="s">
        <v>994</v>
      </c>
      <c r="Q21" s="11" t="s">
        <v>1220</v>
      </c>
      <c r="R21" s="11" t="s">
        <v>1687</v>
      </c>
      <c r="S21" s="11" t="s">
        <v>1145</v>
      </c>
      <c r="T21" s="11" t="s">
        <v>1221</v>
      </c>
      <c r="U21" s="11" t="s">
        <v>1706</v>
      </c>
      <c r="V21" s="11"/>
      <c r="W21" s="11" t="s">
        <v>1771</v>
      </c>
    </row>
    <row r="22" spans="3:23" ht="12.75">
      <c r="C22" s="11">
        <v>15</v>
      </c>
      <c r="D22" s="11" t="s">
        <v>1704</v>
      </c>
      <c r="E22" s="21" t="s">
        <v>1877</v>
      </c>
      <c r="F22" s="11">
        <v>1</v>
      </c>
      <c r="G22" s="11" t="s">
        <v>2019</v>
      </c>
      <c r="H22" s="11" t="s">
        <v>1485</v>
      </c>
      <c r="I22" s="11" t="s">
        <v>2020</v>
      </c>
      <c r="J22" s="11" t="s">
        <v>2021</v>
      </c>
      <c r="K22" s="11" t="s">
        <v>2022</v>
      </c>
      <c r="L22" s="11" t="s">
        <v>737</v>
      </c>
      <c r="M22" s="11" t="s">
        <v>1146</v>
      </c>
      <c r="N22" s="11"/>
      <c r="O22" s="11" t="s">
        <v>738</v>
      </c>
      <c r="P22" s="11" t="s">
        <v>1291</v>
      </c>
      <c r="Q22" s="11" t="s">
        <v>1689</v>
      </c>
      <c r="R22" s="11" t="s">
        <v>1689</v>
      </c>
      <c r="S22" s="11" t="s">
        <v>739</v>
      </c>
      <c r="T22" s="11" t="s">
        <v>740</v>
      </c>
      <c r="U22" s="11" t="s">
        <v>923</v>
      </c>
      <c r="V22" s="11"/>
      <c r="W22" s="11" t="s">
        <v>1773</v>
      </c>
    </row>
    <row r="23" spans="3:23" ht="12.75">
      <c r="C23" s="11">
        <v>16</v>
      </c>
      <c r="D23" s="11" t="s">
        <v>1717</v>
      </c>
      <c r="E23" s="21" t="s">
        <v>1877</v>
      </c>
      <c r="F23" s="11">
        <v>2</v>
      </c>
      <c r="G23" s="11" t="s">
        <v>1840</v>
      </c>
      <c r="H23" s="11" t="s">
        <v>924</v>
      </c>
      <c r="I23" s="11" t="s">
        <v>1074</v>
      </c>
      <c r="J23" s="11" t="s">
        <v>2119</v>
      </c>
      <c r="K23" s="11" t="s">
        <v>1075</v>
      </c>
      <c r="L23" s="11" t="s">
        <v>925</v>
      </c>
      <c r="M23" s="11" t="s">
        <v>1292</v>
      </c>
      <c r="N23" s="11"/>
      <c r="O23" s="11" t="s">
        <v>1293</v>
      </c>
      <c r="P23" s="11" t="s">
        <v>926</v>
      </c>
      <c r="Q23" s="11" t="s">
        <v>1076</v>
      </c>
      <c r="R23" s="11" t="s">
        <v>1902</v>
      </c>
      <c r="S23" s="11" t="s">
        <v>741</v>
      </c>
      <c r="T23" s="11" t="s">
        <v>853</v>
      </c>
      <c r="U23" s="11" t="s">
        <v>1222</v>
      </c>
      <c r="V23" s="11"/>
      <c r="W23" s="11" t="s">
        <v>413</v>
      </c>
    </row>
    <row r="24" spans="3:23" ht="12.75">
      <c r="C24" s="11">
        <v>17</v>
      </c>
      <c r="D24" s="11" t="s">
        <v>1741</v>
      </c>
      <c r="E24" s="21" t="s">
        <v>1877</v>
      </c>
      <c r="F24" s="11">
        <v>2</v>
      </c>
      <c r="G24" s="11" t="s">
        <v>572</v>
      </c>
      <c r="H24" s="11" t="s">
        <v>540</v>
      </c>
      <c r="I24" s="11" t="s">
        <v>742</v>
      </c>
      <c r="J24" s="11" t="s">
        <v>927</v>
      </c>
      <c r="K24" s="11" t="s">
        <v>1483</v>
      </c>
      <c r="L24" s="11" t="s">
        <v>1077</v>
      </c>
      <c r="M24" s="11" t="s">
        <v>1541</v>
      </c>
      <c r="N24" s="11"/>
      <c r="O24" s="11" t="s">
        <v>1147</v>
      </c>
      <c r="P24" s="11" t="s">
        <v>995</v>
      </c>
      <c r="Q24" s="11" t="s">
        <v>743</v>
      </c>
      <c r="R24" s="11" t="s">
        <v>1907</v>
      </c>
      <c r="S24" s="11" t="s">
        <v>1364</v>
      </c>
      <c r="T24" s="11" t="s">
        <v>1365</v>
      </c>
      <c r="U24" s="11" t="s">
        <v>1078</v>
      </c>
      <c r="V24" s="11"/>
      <c r="W24" s="11" t="s">
        <v>427</v>
      </c>
    </row>
    <row r="25" spans="3:23" ht="12.75">
      <c r="C25" s="11">
        <v>18</v>
      </c>
      <c r="D25" s="11" t="s">
        <v>1762</v>
      </c>
      <c r="E25" s="21" t="s">
        <v>1877</v>
      </c>
      <c r="F25" s="11">
        <v>2</v>
      </c>
      <c r="G25" s="11" t="s">
        <v>1993</v>
      </c>
      <c r="H25" s="11" t="s">
        <v>1994</v>
      </c>
      <c r="I25" s="11" t="s">
        <v>1995</v>
      </c>
      <c r="J25" s="11" t="s">
        <v>1996</v>
      </c>
      <c r="K25" s="11" t="s">
        <v>1997</v>
      </c>
      <c r="L25" s="11" t="s">
        <v>1998</v>
      </c>
      <c r="M25" s="11" t="s">
        <v>1999</v>
      </c>
      <c r="N25" s="11" t="s">
        <v>1821</v>
      </c>
      <c r="O25" s="11" t="s">
        <v>1148</v>
      </c>
      <c r="P25" s="11" t="s">
        <v>1294</v>
      </c>
      <c r="Q25" s="11" t="s">
        <v>744</v>
      </c>
      <c r="R25" s="11" t="s">
        <v>1911</v>
      </c>
      <c r="S25" s="11" t="s">
        <v>1149</v>
      </c>
      <c r="T25" s="11" t="s">
        <v>854</v>
      </c>
      <c r="U25" s="11" t="s">
        <v>745</v>
      </c>
      <c r="V25" s="11" t="s">
        <v>1831</v>
      </c>
      <c r="W25" s="11" t="s">
        <v>417</v>
      </c>
    </row>
    <row r="26" spans="3:23" ht="12.75">
      <c r="C26" s="11">
        <v>19</v>
      </c>
      <c r="D26" s="11" t="s">
        <v>1759</v>
      </c>
      <c r="E26" s="21" t="s">
        <v>1877</v>
      </c>
      <c r="F26" s="11">
        <v>2</v>
      </c>
      <c r="G26" s="11" t="s">
        <v>2055</v>
      </c>
      <c r="H26" s="11" t="s">
        <v>1857</v>
      </c>
      <c r="I26" s="11" t="s">
        <v>1295</v>
      </c>
      <c r="J26" s="11" t="s">
        <v>996</v>
      </c>
      <c r="K26" s="11" t="s">
        <v>1296</v>
      </c>
      <c r="L26" s="11" t="s">
        <v>746</v>
      </c>
      <c r="M26" s="11" t="s">
        <v>1460</v>
      </c>
      <c r="N26" s="11"/>
      <c r="O26" s="11" t="s">
        <v>747</v>
      </c>
      <c r="P26" s="11" t="s">
        <v>997</v>
      </c>
      <c r="Q26" s="11" t="s">
        <v>855</v>
      </c>
      <c r="R26" s="11" t="s">
        <v>1916</v>
      </c>
      <c r="S26" s="11" t="s">
        <v>856</v>
      </c>
      <c r="T26" s="11" t="s">
        <v>748</v>
      </c>
      <c r="U26" s="11" t="s">
        <v>406</v>
      </c>
      <c r="V26" s="11"/>
      <c r="W26" s="11" t="s">
        <v>432</v>
      </c>
    </row>
    <row r="27" spans="3:23" ht="12.75">
      <c r="C27" s="11">
        <v>20</v>
      </c>
      <c r="D27" s="11" t="s">
        <v>1761</v>
      </c>
      <c r="E27" s="21" t="s">
        <v>1877</v>
      </c>
      <c r="F27" s="11">
        <v>2</v>
      </c>
      <c r="G27" s="11" t="s">
        <v>1873</v>
      </c>
      <c r="H27" s="11" t="s">
        <v>1840</v>
      </c>
      <c r="I27" s="11" t="s">
        <v>1874</v>
      </c>
      <c r="J27" s="11" t="s">
        <v>1715</v>
      </c>
      <c r="K27" s="11" t="s">
        <v>1875</v>
      </c>
      <c r="L27" s="11" t="s">
        <v>1876</v>
      </c>
      <c r="M27" s="11" t="s">
        <v>1877</v>
      </c>
      <c r="N27" s="11"/>
      <c r="O27" s="11" t="s">
        <v>749</v>
      </c>
      <c r="P27" s="11" t="s">
        <v>857</v>
      </c>
      <c r="Q27" s="11" t="s">
        <v>750</v>
      </c>
      <c r="R27" s="11" t="s">
        <v>2192</v>
      </c>
      <c r="S27" s="11" t="s">
        <v>1297</v>
      </c>
      <c r="T27" s="11" t="s">
        <v>858</v>
      </c>
      <c r="U27" s="11" t="s">
        <v>1223</v>
      </c>
      <c r="V27" s="11"/>
      <c r="W27" s="11" t="s">
        <v>450</v>
      </c>
    </row>
    <row r="28" spans="3:23" ht="12.75">
      <c r="C28" s="11">
        <v>21</v>
      </c>
      <c r="D28" s="11" t="s">
        <v>1755</v>
      </c>
      <c r="E28" s="21" t="s">
        <v>1877</v>
      </c>
      <c r="F28" s="11">
        <v>2</v>
      </c>
      <c r="G28" s="11" t="s">
        <v>2014</v>
      </c>
      <c r="H28" s="11" t="s">
        <v>2015</v>
      </c>
      <c r="I28" s="11" t="s">
        <v>2016</v>
      </c>
      <c r="J28" s="11" t="s">
        <v>1733</v>
      </c>
      <c r="K28" s="11" t="s">
        <v>2017</v>
      </c>
      <c r="L28" s="11" t="s">
        <v>2018</v>
      </c>
      <c r="M28" s="11" t="s">
        <v>988</v>
      </c>
      <c r="N28" s="11"/>
      <c r="O28" s="11" t="s">
        <v>859</v>
      </c>
      <c r="P28" s="11" t="s">
        <v>751</v>
      </c>
      <c r="Q28" s="11" t="s">
        <v>752</v>
      </c>
      <c r="R28" s="11" t="s">
        <v>2193</v>
      </c>
      <c r="S28" s="11" t="s">
        <v>753</v>
      </c>
      <c r="T28" s="11" t="s">
        <v>754</v>
      </c>
      <c r="U28" s="11" t="s">
        <v>755</v>
      </c>
      <c r="V28" s="11"/>
      <c r="W28" s="11" t="s">
        <v>451</v>
      </c>
    </row>
    <row r="29" spans="3:23" ht="12.75">
      <c r="C29" s="11">
        <v>22</v>
      </c>
      <c r="D29" s="11" t="s">
        <v>665</v>
      </c>
      <c r="E29" s="21" t="s">
        <v>1877</v>
      </c>
      <c r="F29" s="11">
        <v>2</v>
      </c>
      <c r="G29" s="11" t="s">
        <v>1079</v>
      </c>
      <c r="H29" s="11" t="s">
        <v>928</v>
      </c>
      <c r="I29" s="11" t="s">
        <v>929</v>
      </c>
      <c r="J29" s="11" t="s">
        <v>1224</v>
      </c>
      <c r="K29" s="11" t="s">
        <v>1225</v>
      </c>
      <c r="L29" s="11" t="s">
        <v>1150</v>
      </c>
      <c r="M29" s="11" t="s">
        <v>998</v>
      </c>
      <c r="N29" s="11"/>
      <c r="O29" s="11" t="s">
        <v>1226</v>
      </c>
      <c r="P29" s="11" t="s">
        <v>1151</v>
      </c>
      <c r="Q29" s="11" t="s">
        <v>1227</v>
      </c>
      <c r="R29" s="11" t="s">
        <v>2197</v>
      </c>
      <c r="S29" s="11" t="s">
        <v>860</v>
      </c>
      <c r="T29" s="11" t="s">
        <v>756</v>
      </c>
      <c r="U29" s="11" t="s">
        <v>861</v>
      </c>
      <c r="V29" s="11"/>
      <c r="W29" s="11" t="s">
        <v>455</v>
      </c>
    </row>
    <row r="30" spans="3:23" ht="12.75">
      <c r="C30" s="11">
        <v>23</v>
      </c>
      <c r="D30" s="11" t="s">
        <v>1700</v>
      </c>
      <c r="E30" s="21" t="s">
        <v>1877</v>
      </c>
      <c r="F30" s="11">
        <v>2</v>
      </c>
      <c r="G30" s="11" t="s">
        <v>862</v>
      </c>
      <c r="H30" s="11" t="s">
        <v>1152</v>
      </c>
      <c r="I30" s="11" t="s">
        <v>1849</v>
      </c>
      <c r="J30" s="11" t="s">
        <v>1153</v>
      </c>
      <c r="K30" s="11" t="s">
        <v>1154</v>
      </c>
      <c r="L30" s="11" t="s">
        <v>2212</v>
      </c>
      <c r="M30" s="11" t="s">
        <v>863</v>
      </c>
      <c r="N30" s="11"/>
      <c r="O30" s="11" t="s">
        <v>999</v>
      </c>
      <c r="P30" s="11" t="s">
        <v>757</v>
      </c>
      <c r="Q30" s="11" t="s">
        <v>758</v>
      </c>
      <c r="R30" s="11" t="s">
        <v>2203</v>
      </c>
      <c r="S30" s="11" t="s">
        <v>1228</v>
      </c>
      <c r="T30" s="11" t="s">
        <v>864</v>
      </c>
      <c r="U30" s="11" t="s">
        <v>759</v>
      </c>
      <c r="V30" s="11"/>
      <c r="W30" s="11" t="s">
        <v>461</v>
      </c>
    </row>
    <row r="31" spans="3:23" ht="12.75">
      <c r="C31" s="11">
        <v>24</v>
      </c>
      <c r="D31" s="11" t="s">
        <v>1756</v>
      </c>
      <c r="E31" s="21" t="s">
        <v>1877</v>
      </c>
      <c r="F31" s="11">
        <v>2</v>
      </c>
      <c r="G31" s="11" t="s">
        <v>2054</v>
      </c>
      <c r="H31" s="11" t="s">
        <v>293</v>
      </c>
      <c r="I31" s="11" t="s">
        <v>294</v>
      </c>
      <c r="J31" s="11" t="s">
        <v>1000</v>
      </c>
      <c r="K31" s="11" t="s">
        <v>1298</v>
      </c>
      <c r="L31" s="11" t="s">
        <v>1722</v>
      </c>
      <c r="M31" s="11" t="s">
        <v>930</v>
      </c>
      <c r="N31" s="11"/>
      <c r="O31" s="11" t="s">
        <v>760</v>
      </c>
      <c r="P31" s="11" t="s">
        <v>931</v>
      </c>
      <c r="Q31" s="11" t="s">
        <v>761</v>
      </c>
      <c r="R31" s="11" t="s">
        <v>2357</v>
      </c>
      <c r="S31" s="11" t="s">
        <v>1756</v>
      </c>
      <c r="T31" s="11" t="s">
        <v>865</v>
      </c>
      <c r="U31" s="11" t="s">
        <v>866</v>
      </c>
      <c r="V31" s="11"/>
      <c r="W31" s="11" t="s">
        <v>470</v>
      </c>
    </row>
    <row r="32" spans="3:23" ht="12.75">
      <c r="C32" s="11">
        <v>25</v>
      </c>
      <c r="D32" s="11" t="s">
        <v>1735</v>
      </c>
      <c r="E32" s="21" t="s">
        <v>1877</v>
      </c>
      <c r="F32" s="11">
        <v>2</v>
      </c>
      <c r="G32" s="11" t="s">
        <v>1155</v>
      </c>
      <c r="H32" s="11" t="s">
        <v>932</v>
      </c>
      <c r="I32" s="11" t="s">
        <v>762</v>
      </c>
      <c r="J32" s="11" t="s">
        <v>1229</v>
      </c>
      <c r="K32" s="11" t="s">
        <v>763</v>
      </c>
      <c r="L32" s="11" t="s">
        <v>1001</v>
      </c>
      <c r="M32" s="11" t="s">
        <v>1963</v>
      </c>
      <c r="N32" s="11"/>
      <c r="O32" s="11" t="s">
        <v>764</v>
      </c>
      <c r="P32" s="11" t="s">
        <v>765</v>
      </c>
      <c r="Q32" s="11" t="s">
        <v>1002</v>
      </c>
      <c r="R32" s="11" t="s">
        <v>1682</v>
      </c>
      <c r="S32" s="11" t="s">
        <v>1080</v>
      </c>
      <c r="T32" s="11" t="s">
        <v>1230</v>
      </c>
      <c r="U32" s="11" t="s">
        <v>867</v>
      </c>
      <c r="V32" s="11"/>
      <c r="W32" s="11" t="s">
        <v>1766</v>
      </c>
    </row>
    <row r="33" spans="3:23" ht="12.75">
      <c r="C33" s="11">
        <v>26</v>
      </c>
      <c r="D33" s="11" t="s">
        <v>1740</v>
      </c>
      <c r="E33" s="21" t="s">
        <v>1877</v>
      </c>
      <c r="F33" s="11">
        <v>2</v>
      </c>
      <c r="G33" s="11" t="s">
        <v>298</v>
      </c>
      <c r="H33" s="11" t="s">
        <v>2186</v>
      </c>
      <c r="I33" s="11" t="s">
        <v>1898</v>
      </c>
      <c r="J33" s="11" t="s">
        <v>1849</v>
      </c>
      <c r="K33" s="11" t="s">
        <v>766</v>
      </c>
      <c r="L33" s="11" t="s">
        <v>767</v>
      </c>
      <c r="M33" s="11" t="s">
        <v>1081</v>
      </c>
      <c r="N33" s="11"/>
      <c r="O33" s="11" t="s">
        <v>933</v>
      </c>
      <c r="P33" s="11" t="s">
        <v>868</v>
      </c>
      <c r="Q33" s="11" t="s">
        <v>768</v>
      </c>
      <c r="R33" s="11" t="s">
        <v>1683</v>
      </c>
      <c r="S33" s="11" t="s">
        <v>1003</v>
      </c>
      <c r="T33" s="11" t="s">
        <v>1004</v>
      </c>
      <c r="U33" s="11" t="s">
        <v>1366</v>
      </c>
      <c r="V33" s="11"/>
      <c r="W33" s="11" t="s">
        <v>1767</v>
      </c>
    </row>
    <row r="34" spans="3:23" ht="12.75">
      <c r="C34" s="11">
        <v>27</v>
      </c>
      <c r="D34" s="11" t="s">
        <v>1750</v>
      </c>
      <c r="E34" s="21" t="s">
        <v>1877</v>
      </c>
      <c r="F34" s="11">
        <v>2</v>
      </c>
      <c r="G34" s="11" t="s">
        <v>1156</v>
      </c>
      <c r="H34" s="11" t="s">
        <v>1299</v>
      </c>
      <c r="I34" s="11" t="s">
        <v>1300</v>
      </c>
      <c r="J34" s="11" t="s">
        <v>299</v>
      </c>
      <c r="K34" s="11" t="s">
        <v>300</v>
      </c>
      <c r="L34" s="11" t="s">
        <v>1231</v>
      </c>
      <c r="M34" s="11" t="s">
        <v>1232</v>
      </c>
      <c r="N34" s="11" t="s">
        <v>424</v>
      </c>
      <c r="O34" s="11" t="s">
        <v>1233</v>
      </c>
      <c r="P34" s="11" t="s">
        <v>1005</v>
      </c>
      <c r="Q34" s="11" t="s">
        <v>1234</v>
      </c>
      <c r="R34" s="11" t="s">
        <v>1684</v>
      </c>
      <c r="S34" s="11" t="s">
        <v>1006</v>
      </c>
      <c r="T34" s="11" t="s">
        <v>934</v>
      </c>
      <c r="U34" s="11" t="s">
        <v>869</v>
      </c>
      <c r="V34" s="11" t="s">
        <v>1829</v>
      </c>
      <c r="W34" s="11" t="s">
        <v>1768</v>
      </c>
    </row>
    <row r="35" spans="3:23" ht="12.75">
      <c r="C35" s="11">
        <v>28</v>
      </c>
      <c r="D35" s="11" t="s">
        <v>1746</v>
      </c>
      <c r="E35" s="21" t="s">
        <v>659</v>
      </c>
      <c r="F35" s="11">
        <v>2</v>
      </c>
      <c r="G35" s="11" t="s">
        <v>769</v>
      </c>
      <c r="H35" s="11" t="s">
        <v>1007</v>
      </c>
      <c r="I35" s="11" t="s">
        <v>1008</v>
      </c>
      <c r="J35" s="11" t="s">
        <v>1301</v>
      </c>
      <c r="K35" s="11" t="s">
        <v>870</v>
      </c>
      <c r="L35" s="11" t="s">
        <v>1157</v>
      </c>
      <c r="M35" s="11" t="s">
        <v>1158</v>
      </c>
      <c r="N35" s="11"/>
      <c r="O35" s="11" t="s">
        <v>1367</v>
      </c>
      <c r="P35" s="11" t="s">
        <v>1235</v>
      </c>
      <c r="Q35" s="11" t="s">
        <v>1082</v>
      </c>
      <c r="R35" s="11" t="s">
        <v>1685</v>
      </c>
      <c r="S35" s="11" t="s">
        <v>1302</v>
      </c>
      <c r="T35" s="11" t="s">
        <v>935</v>
      </c>
      <c r="U35" s="11" t="s">
        <v>1746</v>
      </c>
      <c r="V35" s="11"/>
      <c r="W35" s="11" t="s">
        <v>1769</v>
      </c>
    </row>
    <row r="36" spans="3:23" ht="12.75">
      <c r="C36" s="11">
        <v>29</v>
      </c>
      <c r="D36" s="11" t="s">
        <v>1702</v>
      </c>
      <c r="E36" s="21" t="s">
        <v>1877</v>
      </c>
      <c r="F36" s="11">
        <v>2</v>
      </c>
      <c r="G36" s="11" t="s">
        <v>871</v>
      </c>
      <c r="H36" s="11" t="s">
        <v>872</v>
      </c>
      <c r="I36" s="11" t="s">
        <v>1470</v>
      </c>
      <c r="J36" s="11" t="s">
        <v>873</v>
      </c>
      <c r="K36" s="11" t="s">
        <v>1303</v>
      </c>
      <c r="L36" s="11" t="s">
        <v>874</v>
      </c>
      <c r="M36" s="11" t="s">
        <v>770</v>
      </c>
      <c r="N36" s="11"/>
      <c r="O36" s="11" t="s">
        <v>875</v>
      </c>
      <c r="P36" s="11" t="s">
        <v>1304</v>
      </c>
      <c r="Q36" s="11" t="s">
        <v>1159</v>
      </c>
      <c r="R36" s="11" t="s">
        <v>1686</v>
      </c>
      <c r="S36" s="11" t="s">
        <v>1236</v>
      </c>
      <c r="T36" s="11" t="s">
        <v>1160</v>
      </c>
      <c r="U36" s="11" t="s">
        <v>876</v>
      </c>
      <c r="V36" s="11"/>
      <c r="W36" s="11" t="s">
        <v>1770</v>
      </c>
    </row>
    <row r="37" spans="3:23" ht="12.75">
      <c r="C37" s="11">
        <v>30</v>
      </c>
      <c r="D37" s="11" t="s">
        <v>1749</v>
      </c>
      <c r="E37" s="21" t="s">
        <v>1877</v>
      </c>
      <c r="F37" s="11">
        <v>2</v>
      </c>
      <c r="G37" s="11" t="s">
        <v>303</v>
      </c>
      <c r="H37" s="11" t="s">
        <v>936</v>
      </c>
      <c r="I37" s="11" t="s">
        <v>877</v>
      </c>
      <c r="J37" s="11" t="s">
        <v>937</v>
      </c>
      <c r="K37" s="11" t="s">
        <v>771</v>
      </c>
      <c r="L37" s="11" t="s">
        <v>1161</v>
      </c>
      <c r="M37" s="11" t="s">
        <v>772</v>
      </c>
      <c r="N37" s="11"/>
      <c r="O37" s="11" t="s">
        <v>1162</v>
      </c>
      <c r="P37" s="11" t="s">
        <v>1163</v>
      </c>
      <c r="Q37" s="11" t="s">
        <v>938</v>
      </c>
      <c r="R37" s="11" t="s">
        <v>1688</v>
      </c>
      <c r="S37" s="11" t="s">
        <v>773</v>
      </c>
      <c r="T37" s="11" t="s">
        <v>1009</v>
      </c>
      <c r="U37" s="11" t="s">
        <v>1010</v>
      </c>
      <c r="V37" s="11"/>
      <c r="W37" s="11" t="s">
        <v>1772</v>
      </c>
    </row>
    <row r="38" spans="3:23" ht="12.75">
      <c r="C38" s="11">
        <v>31</v>
      </c>
      <c r="D38" s="11" t="s">
        <v>1715</v>
      </c>
      <c r="E38" s="21" t="s">
        <v>1877</v>
      </c>
      <c r="F38" s="11">
        <v>3</v>
      </c>
      <c r="G38" s="11" t="s">
        <v>1840</v>
      </c>
      <c r="H38" s="11" t="s">
        <v>1841</v>
      </c>
      <c r="I38" s="11" t="s">
        <v>474</v>
      </c>
      <c r="J38" s="11" t="s">
        <v>1011</v>
      </c>
      <c r="K38" s="11" t="s">
        <v>1842</v>
      </c>
      <c r="L38" s="11" t="s">
        <v>1237</v>
      </c>
      <c r="M38" s="11" t="s">
        <v>774</v>
      </c>
      <c r="N38" s="11"/>
      <c r="O38" s="11" t="s">
        <v>878</v>
      </c>
      <c r="P38" s="11" t="s">
        <v>1305</v>
      </c>
      <c r="Q38" s="11" t="s">
        <v>775</v>
      </c>
      <c r="R38" s="11" t="s">
        <v>1903</v>
      </c>
      <c r="S38" s="11" t="s">
        <v>1368</v>
      </c>
      <c r="T38" s="11" t="s">
        <v>879</v>
      </c>
      <c r="U38" s="11" t="s">
        <v>1164</v>
      </c>
      <c r="V38" s="11"/>
      <c r="W38" s="11" t="s">
        <v>414</v>
      </c>
    </row>
    <row r="39" spans="3:23" ht="12.75">
      <c r="C39" s="11">
        <v>32</v>
      </c>
      <c r="D39" s="11" t="s">
        <v>1723</v>
      </c>
      <c r="E39" s="21" t="s">
        <v>1877</v>
      </c>
      <c r="F39" s="11">
        <v>3</v>
      </c>
      <c r="G39" s="11" t="s">
        <v>1843</v>
      </c>
      <c r="H39" s="11" t="s">
        <v>1083</v>
      </c>
      <c r="I39" s="11" t="s">
        <v>1012</v>
      </c>
      <c r="J39" s="11" t="s">
        <v>939</v>
      </c>
      <c r="K39" s="11" t="s">
        <v>776</v>
      </c>
      <c r="L39" s="11" t="s">
        <v>940</v>
      </c>
      <c r="M39" s="11" t="s">
        <v>941</v>
      </c>
      <c r="N39" s="11" t="s">
        <v>477</v>
      </c>
      <c r="O39" s="11" t="s">
        <v>1013</v>
      </c>
      <c r="P39" s="11" t="s">
        <v>942</v>
      </c>
      <c r="Q39" s="11" t="s">
        <v>1014</v>
      </c>
      <c r="R39" s="11" t="s">
        <v>1904</v>
      </c>
      <c r="S39" s="11" t="s">
        <v>880</v>
      </c>
      <c r="T39" s="11" t="s">
        <v>1885</v>
      </c>
      <c r="U39" s="11" t="s">
        <v>1694</v>
      </c>
      <c r="V39" s="11" t="s">
        <v>1885</v>
      </c>
      <c r="W39" s="11" t="s">
        <v>415</v>
      </c>
    </row>
    <row r="40" spans="3:23" ht="12.75">
      <c r="C40" s="11">
        <v>33</v>
      </c>
      <c r="D40" s="11" t="s">
        <v>1739</v>
      </c>
      <c r="E40" s="21" t="s">
        <v>1877</v>
      </c>
      <c r="F40" s="11">
        <v>3</v>
      </c>
      <c r="G40" s="11" t="s">
        <v>1928</v>
      </c>
      <c r="H40" s="11" t="s">
        <v>2053</v>
      </c>
      <c r="I40" s="11" t="s">
        <v>1084</v>
      </c>
      <c r="J40" s="11" t="s">
        <v>1015</v>
      </c>
      <c r="K40" s="11" t="s">
        <v>1238</v>
      </c>
      <c r="L40" s="11" t="s">
        <v>1849</v>
      </c>
      <c r="M40" s="11" t="s">
        <v>1306</v>
      </c>
      <c r="N40" s="11"/>
      <c r="O40" s="11" t="s">
        <v>777</v>
      </c>
      <c r="P40" s="11" t="s">
        <v>1085</v>
      </c>
      <c r="Q40" s="11" t="s">
        <v>778</v>
      </c>
      <c r="R40" s="11" t="s">
        <v>1906</v>
      </c>
      <c r="S40" s="11" t="s">
        <v>1369</v>
      </c>
      <c r="T40" s="11" t="s">
        <v>1370</v>
      </c>
      <c r="U40" s="11" t="s">
        <v>1086</v>
      </c>
      <c r="V40" s="11"/>
      <c r="W40" s="11" t="s">
        <v>426</v>
      </c>
    </row>
    <row r="41" spans="3:23" ht="12.75">
      <c r="C41" s="11">
        <v>34</v>
      </c>
      <c r="D41" s="11" t="s">
        <v>1734</v>
      </c>
      <c r="E41" s="21" t="s">
        <v>1877</v>
      </c>
      <c r="F41" s="11">
        <v>3</v>
      </c>
      <c r="G41" s="11" t="s">
        <v>1850</v>
      </c>
      <c r="H41" s="11" t="s">
        <v>1165</v>
      </c>
      <c r="I41" s="11" t="s">
        <v>943</v>
      </c>
      <c r="J41" s="11" t="s">
        <v>1851</v>
      </c>
      <c r="K41" s="11" t="s">
        <v>1962</v>
      </c>
      <c r="L41" s="11" t="s">
        <v>2254</v>
      </c>
      <c r="M41" s="11" t="s">
        <v>881</v>
      </c>
      <c r="N41" s="11"/>
      <c r="O41" s="11" t="s">
        <v>1087</v>
      </c>
      <c r="P41" s="11" t="s">
        <v>2219</v>
      </c>
      <c r="Q41" s="11" t="s">
        <v>1166</v>
      </c>
      <c r="R41" s="11" t="s">
        <v>1913</v>
      </c>
      <c r="S41" s="11" t="s">
        <v>1167</v>
      </c>
      <c r="T41" s="11" t="s">
        <v>779</v>
      </c>
      <c r="U41" s="11" t="s">
        <v>1016</v>
      </c>
      <c r="V41" s="11"/>
      <c r="W41" s="11" t="s">
        <v>419</v>
      </c>
    </row>
    <row r="42" spans="3:23" ht="12.75">
      <c r="C42" s="11">
        <v>35</v>
      </c>
      <c r="D42" s="11" t="s">
        <v>1763</v>
      </c>
      <c r="E42" s="21" t="s">
        <v>1877</v>
      </c>
      <c r="F42" s="11">
        <v>3</v>
      </c>
      <c r="G42" s="11" t="s">
        <v>1858</v>
      </c>
      <c r="H42" s="11" t="s">
        <v>1859</v>
      </c>
      <c r="I42" s="11" t="s">
        <v>2064</v>
      </c>
      <c r="J42" s="11" t="s">
        <v>1307</v>
      </c>
      <c r="K42" s="11" t="s">
        <v>1308</v>
      </c>
      <c r="L42" s="11" t="s">
        <v>780</v>
      </c>
      <c r="M42" s="11" t="s">
        <v>1861</v>
      </c>
      <c r="N42" s="11" t="s">
        <v>1822</v>
      </c>
      <c r="O42" s="11" t="s">
        <v>1239</v>
      </c>
      <c r="P42" s="11" t="s">
        <v>1017</v>
      </c>
      <c r="Q42" s="11" t="s">
        <v>1018</v>
      </c>
      <c r="R42" s="11" t="s">
        <v>1973</v>
      </c>
      <c r="S42" s="11" t="s">
        <v>1309</v>
      </c>
      <c r="T42" s="11" t="s">
        <v>1310</v>
      </c>
      <c r="U42" s="11" t="s">
        <v>1763</v>
      </c>
      <c r="V42" s="11" t="s">
        <v>1832</v>
      </c>
      <c r="W42" s="11" t="s">
        <v>434</v>
      </c>
    </row>
    <row r="43" spans="3:23" ht="12.75">
      <c r="C43" s="11">
        <v>36</v>
      </c>
      <c r="D43" s="11" t="s">
        <v>1725</v>
      </c>
      <c r="E43" s="21" t="s">
        <v>1877</v>
      </c>
      <c r="F43" s="11">
        <v>3</v>
      </c>
      <c r="G43" s="11" t="s">
        <v>1240</v>
      </c>
      <c r="H43" s="11" t="s">
        <v>781</v>
      </c>
      <c r="I43" s="11" t="s">
        <v>782</v>
      </c>
      <c r="J43" s="11" t="s">
        <v>1241</v>
      </c>
      <c r="K43" s="11" t="s">
        <v>783</v>
      </c>
      <c r="L43" s="11" t="s">
        <v>944</v>
      </c>
      <c r="M43" s="11"/>
      <c r="N43" s="11"/>
      <c r="O43" s="11" t="s">
        <v>945</v>
      </c>
      <c r="P43" s="11" t="s">
        <v>784</v>
      </c>
      <c r="Q43" s="11" t="s">
        <v>946</v>
      </c>
      <c r="R43" s="11" t="s">
        <v>1982</v>
      </c>
      <c r="S43" s="11" t="s">
        <v>1242</v>
      </c>
      <c r="T43" s="11" t="s">
        <v>407</v>
      </c>
      <c r="U43" s="11"/>
      <c r="V43" s="11"/>
      <c r="W43" s="11" t="s">
        <v>443</v>
      </c>
    </row>
    <row r="44" spans="3:23" ht="12.75">
      <c r="C44" s="11">
        <v>37</v>
      </c>
      <c r="D44" s="11" t="s">
        <v>1719</v>
      </c>
      <c r="E44" s="21" t="s">
        <v>1877</v>
      </c>
      <c r="F44" s="11">
        <v>3</v>
      </c>
      <c r="G44" s="11" t="s">
        <v>1871</v>
      </c>
      <c r="H44" s="11" t="s">
        <v>947</v>
      </c>
      <c r="I44" s="11" t="s">
        <v>1421</v>
      </c>
      <c r="J44" s="11" t="s">
        <v>882</v>
      </c>
      <c r="K44" s="11" t="s">
        <v>1034</v>
      </c>
      <c r="L44" s="11" t="s">
        <v>1311</v>
      </c>
      <c r="M44" s="11" t="s">
        <v>948</v>
      </c>
      <c r="N44" s="11"/>
      <c r="O44" s="11" t="s">
        <v>1312</v>
      </c>
      <c r="P44" s="11" t="s">
        <v>1168</v>
      </c>
      <c r="Q44" s="11" t="s">
        <v>1088</v>
      </c>
      <c r="R44" s="11" t="s">
        <v>1986</v>
      </c>
      <c r="S44" s="11" t="s">
        <v>1089</v>
      </c>
      <c r="T44" s="11" t="s">
        <v>1243</v>
      </c>
      <c r="U44" s="11" t="s">
        <v>1019</v>
      </c>
      <c r="V44" s="11"/>
      <c r="W44" s="11" t="s">
        <v>448</v>
      </c>
    </row>
    <row r="45" spans="3:23" ht="12.75">
      <c r="C45" s="11">
        <v>38</v>
      </c>
      <c r="D45" s="11" t="s">
        <v>1747</v>
      </c>
      <c r="E45" s="21" t="s">
        <v>1877</v>
      </c>
      <c r="F45" s="11">
        <v>3</v>
      </c>
      <c r="G45" s="11" t="s">
        <v>1020</v>
      </c>
      <c r="H45" s="11" t="s">
        <v>1169</v>
      </c>
      <c r="I45" s="11" t="s">
        <v>510</v>
      </c>
      <c r="J45" s="11" t="s">
        <v>1090</v>
      </c>
      <c r="K45" s="11" t="s">
        <v>1170</v>
      </c>
      <c r="L45" s="11" t="s">
        <v>949</v>
      </c>
      <c r="M45" s="11"/>
      <c r="N45" s="11"/>
      <c r="O45" s="11" t="s">
        <v>1244</v>
      </c>
      <c r="P45" s="11" t="s">
        <v>785</v>
      </c>
      <c r="Q45" s="11" t="s">
        <v>883</v>
      </c>
      <c r="R45" s="11" t="s">
        <v>2195</v>
      </c>
      <c r="S45" s="11" t="s">
        <v>1091</v>
      </c>
      <c r="T45" s="11" t="s">
        <v>1171</v>
      </c>
      <c r="U45" s="11"/>
      <c r="V45" s="11"/>
      <c r="W45" s="11" t="s">
        <v>453</v>
      </c>
    </row>
    <row r="46" spans="3:23" ht="12.75">
      <c r="C46" s="11">
        <v>39</v>
      </c>
      <c r="D46" s="11" t="s">
        <v>1693</v>
      </c>
      <c r="E46" s="21" t="s">
        <v>1877</v>
      </c>
      <c r="F46" s="11">
        <v>3</v>
      </c>
      <c r="G46" s="11" t="s">
        <v>1245</v>
      </c>
      <c r="H46" s="11" t="s">
        <v>1878</v>
      </c>
      <c r="I46" s="11" t="s">
        <v>1021</v>
      </c>
      <c r="J46" s="11" t="s">
        <v>1484</v>
      </c>
      <c r="K46" s="11" t="s">
        <v>1246</v>
      </c>
      <c r="L46" s="11" t="s">
        <v>1504</v>
      </c>
      <c r="M46" s="11" t="s">
        <v>1503</v>
      </c>
      <c r="N46" s="11" t="s">
        <v>475</v>
      </c>
      <c r="O46" s="11" t="s">
        <v>950</v>
      </c>
      <c r="P46" s="11" t="s">
        <v>1022</v>
      </c>
      <c r="Q46" s="11" t="s">
        <v>786</v>
      </c>
      <c r="R46" s="11" t="s">
        <v>2196</v>
      </c>
      <c r="S46" s="11" t="s">
        <v>1313</v>
      </c>
      <c r="T46" s="11" t="s">
        <v>1172</v>
      </c>
      <c r="U46" s="11" t="s">
        <v>410</v>
      </c>
      <c r="V46" s="11" t="s">
        <v>1825</v>
      </c>
      <c r="W46" s="11" t="s">
        <v>454</v>
      </c>
    </row>
    <row r="47" spans="3:23" ht="12.75">
      <c r="C47" s="11">
        <v>40</v>
      </c>
      <c r="D47" s="11" t="s">
        <v>1753</v>
      </c>
      <c r="E47" s="21" t="s">
        <v>1877</v>
      </c>
      <c r="F47" s="11">
        <v>3</v>
      </c>
      <c r="G47" s="11" t="s">
        <v>2166</v>
      </c>
      <c r="H47" s="11" t="s">
        <v>2167</v>
      </c>
      <c r="I47" s="11" t="s">
        <v>2168</v>
      </c>
      <c r="J47" s="11" t="s">
        <v>530</v>
      </c>
      <c r="K47" s="11" t="s">
        <v>2169</v>
      </c>
      <c r="L47" s="11" t="s">
        <v>1023</v>
      </c>
      <c r="M47" s="11" t="s">
        <v>2171</v>
      </c>
      <c r="N47" s="11"/>
      <c r="O47" s="11" t="s">
        <v>1314</v>
      </c>
      <c r="P47" s="11" t="s">
        <v>1247</v>
      </c>
      <c r="Q47" s="11" t="s">
        <v>787</v>
      </c>
      <c r="R47" s="11" t="s">
        <v>2200</v>
      </c>
      <c r="S47" s="11" t="s">
        <v>1092</v>
      </c>
      <c r="T47" s="11" t="s">
        <v>1173</v>
      </c>
      <c r="U47" s="11" t="s">
        <v>1093</v>
      </c>
      <c r="V47" s="11"/>
      <c r="W47" s="11" t="s">
        <v>458</v>
      </c>
    </row>
    <row r="48" spans="3:23" ht="12.75">
      <c r="C48" s="11">
        <v>41</v>
      </c>
      <c r="D48" s="11" t="s">
        <v>1722</v>
      </c>
      <c r="E48" s="21" t="s">
        <v>1877</v>
      </c>
      <c r="F48" s="11">
        <v>3</v>
      </c>
      <c r="G48" s="11" t="s">
        <v>1315</v>
      </c>
      <c r="H48" s="11" t="s">
        <v>285</v>
      </c>
      <c r="I48" s="11" t="s">
        <v>1248</v>
      </c>
      <c r="J48" s="11" t="s">
        <v>2035</v>
      </c>
      <c r="K48" s="11" t="s">
        <v>1847</v>
      </c>
      <c r="L48" s="11" t="s">
        <v>2054</v>
      </c>
      <c r="M48" s="11" t="s">
        <v>1174</v>
      </c>
      <c r="N48" s="11"/>
      <c r="O48" s="11" t="s">
        <v>788</v>
      </c>
      <c r="P48" s="11" t="s">
        <v>1249</v>
      </c>
      <c r="Q48" s="11" t="s">
        <v>1250</v>
      </c>
      <c r="R48" s="11" t="s">
        <v>2202</v>
      </c>
      <c r="S48" s="11" t="s">
        <v>1316</v>
      </c>
      <c r="T48" s="11" t="s">
        <v>1371</v>
      </c>
      <c r="U48" s="11" t="s">
        <v>1175</v>
      </c>
      <c r="V48" s="11"/>
      <c r="W48" s="11" t="s">
        <v>460</v>
      </c>
    </row>
    <row r="49" spans="3:23" ht="12.75">
      <c r="C49" s="11">
        <v>42</v>
      </c>
      <c r="D49" s="11" t="s">
        <v>1733</v>
      </c>
      <c r="E49" s="21" t="s">
        <v>1877</v>
      </c>
      <c r="F49" s="11">
        <v>3</v>
      </c>
      <c r="G49" s="11" t="s">
        <v>1251</v>
      </c>
      <c r="H49" s="11" t="s">
        <v>1526</v>
      </c>
      <c r="I49" s="11" t="s">
        <v>2002</v>
      </c>
      <c r="J49" s="11" t="s">
        <v>2164</v>
      </c>
      <c r="K49" s="11" t="s">
        <v>1691</v>
      </c>
      <c r="L49" s="11" t="s">
        <v>2210</v>
      </c>
      <c r="M49" s="11" t="s">
        <v>286</v>
      </c>
      <c r="N49" s="11"/>
      <c r="O49" s="11" t="s">
        <v>789</v>
      </c>
      <c r="P49" s="11" t="s">
        <v>951</v>
      </c>
      <c r="Q49" s="11" t="s">
        <v>790</v>
      </c>
      <c r="R49" s="11" t="s">
        <v>2204</v>
      </c>
      <c r="S49" s="11" t="s">
        <v>2193</v>
      </c>
      <c r="T49" s="11" t="s">
        <v>791</v>
      </c>
      <c r="U49" s="11" t="s">
        <v>1176</v>
      </c>
      <c r="V49" s="11"/>
      <c r="W49" s="11" t="s">
        <v>462</v>
      </c>
    </row>
    <row r="50" spans="3:23" ht="12.75">
      <c r="C50" s="11">
        <v>43</v>
      </c>
      <c r="D50" s="11" t="s">
        <v>1695</v>
      </c>
      <c r="E50" s="21" t="s">
        <v>1877</v>
      </c>
      <c r="F50" s="11">
        <v>3</v>
      </c>
      <c r="G50" s="11" t="s">
        <v>1024</v>
      </c>
      <c r="H50" s="11" t="s">
        <v>288</v>
      </c>
      <c r="I50" s="11" t="s">
        <v>1025</v>
      </c>
      <c r="J50" s="11" t="s">
        <v>289</v>
      </c>
      <c r="K50" s="11" t="s">
        <v>2289</v>
      </c>
      <c r="L50" s="11" t="s">
        <v>521</v>
      </c>
      <c r="M50" s="11" t="s">
        <v>1177</v>
      </c>
      <c r="N50" s="11"/>
      <c r="O50" s="11" t="s">
        <v>1317</v>
      </c>
      <c r="P50" s="11" t="s">
        <v>1252</v>
      </c>
      <c r="Q50" s="11" t="s">
        <v>952</v>
      </c>
      <c r="R50" s="11" t="s">
        <v>2207</v>
      </c>
      <c r="S50" s="11" t="s">
        <v>1253</v>
      </c>
      <c r="T50" s="11" t="s">
        <v>1178</v>
      </c>
      <c r="U50" s="11" t="s">
        <v>411</v>
      </c>
      <c r="V50" s="11"/>
      <c r="W50" s="11" t="s">
        <v>465</v>
      </c>
    </row>
    <row r="51" spans="3:23" ht="12.75">
      <c r="C51" s="11">
        <v>44</v>
      </c>
      <c r="D51" s="11" t="s">
        <v>1729</v>
      </c>
      <c r="E51" s="21" t="s">
        <v>2670</v>
      </c>
      <c r="F51" s="11">
        <v>3</v>
      </c>
      <c r="G51" s="11" t="s">
        <v>1738</v>
      </c>
      <c r="H51" s="11" t="s">
        <v>1094</v>
      </c>
      <c r="I51" s="11" t="s">
        <v>953</v>
      </c>
      <c r="J51" s="11" t="s">
        <v>1026</v>
      </c>
      <c r="K51" s="11" t="s">
        <v>1890</v>
      </c>
      <c r="L51" s="11" t="s">
        <v>1027</v>
      </c>
      <c r="M51" s="11" t="s">
        <v>954</v>
      </c>
      <c r="N51" s="11" t="s">
        <v>431</v>
      </c>
      <c r="O51" s="11" t="s">
        <v>1028</v>
      </c>
      <c r="P51" s="11" t="s">
        <v>792</v>
      </c>
      <c r="Q51" s="11" t="s">
        <v>1179</v>
      </c>
      <c r="R51" s="11" t="s">
        <v>2208</v>
      </c>
      <c r="S51" s="11" t="s">
        <v>1372</v>
      </c>
      <c r="T51" s="11" t="s">
        <v>1029</v>
      </c>
      <c r="U51" s="11" t="s">
        <v>884</v>
      </c>
      <c r="V51" s="11" t="s">
        <v>1827</v>
      </c>
      <c r="W51" s="11" t="s">
        <v>466</v>
      </c>
    </row>
    <row r="52" spans="3:23" ht="12.75">
      <c r="C52" s="11">
        <v>45</v>
      </c>
      <c r="D52" s="11" t="s">
        <v>1731</v>
      </c>
      <c r="E52" s="21" t="s">
        <v>1877</v>
      </c>
      <c r="F52" s="11">
        <v>3</v>
      </c>
      <c r="G52" s="11" t="s">
        <v>955</v>
      </c>
      <c r="H52" s="11" t="s">
        <v>2037</v>
      </c>
      <c r="I52" s="11" t="s">
        <v>956</v>
      </c>
      <c r="J52" s="11" t="s">
        <v>292</v>
      </c>
      <c r="K52" s="11" t="s">
        <v>1254</v>
      </c>
      <c r="L52" s="11" t="s">
        <v>793</v>
      </c>
      <c r="M52" s="11"/>
      <c r="N52" s="11"/>
      <c r="O52" s="11" t="s">
        <v>1180</v>
      </c>
      <c r="P52" s="11" t="s">
        <v>1030</v>
      </c>
      <c r="Q52" s="11" t="s">
        <v>1255</v>
      </c>
      <c r="R52" s="11" t="s">
        <v>2356</v>
      </c>
      <c r="S52" s="11" t="s">
        <v>1731</v>
      </c>
      <c r="T52" s="11" t="s">
        <v>1181</v>
      </c>
      <c r="U52" s="11"/>
      <c r="V52" s="11"/>
      <c r="W52" s="11" t="s">
        <v>469</v>
      </c>
    </row>
    <row r="53" spans="3:23" ht="12.75">
      <c r="C53" s="11">
        <v>46</v>
      </c>
      <c r="D53" s="11" t="s">
        <v>1748</v>
      </c>
      <c r="E53" s="21" t="s">
        <v>2670</v>
      </c>
      <c r="F53" s="11">
        <v>4</v>
      </c>
      <c r="G53" s="11" t="s">
        <v>885</v>
      </c>
      <c r="H53" s="11" t="s">
        <v>1095</v>
      </c>
      <c r="I53" s="11" t="s">
        <v>2272</v>
      </c>
      <c r="J53" s="11" t="s">
        <v>1256</v>
      </c>
      <c r="K53" s="11" t="s">
        <v>1839</v>
      </c>
      <c r="L53" s="11" t="s">
        <v>1318</v>
      </c>
      <c r="M53" s="11" t="s">
        <v>1031</v>
      </c>
      <c r="N53" s="11"/>
      <c r="O53" s="11" t="s">
        <v>1257</v>
      </c>
      <c r="P53" s="11" t="s">
        <v>1258</v>
      </c>
      <c r="Q53" s="11" t="s">
        <v>794</v>
      </c>
      <c r="R53" s="11" t="s">
        <v>404</v>
      </c>
      <c r="S53" s="11" t="s">
        <v>1031</v>
      </c>
      <c r="T53" s="11" t="s">
        <v>1319</v>
      </c>
      <c r="U53" s="11" t="s">
        <v>795</v>
      </c>
      <c r="V53" s="11"/>
      <c r="W53" s="11" t="s">
        <v>412</v>
      </c>
    </row>
    <row r="54" spans="3:23" ht="12.75">
      <c r="C54" s="11">
        <v>47</v>
      </c>
      <c r="D54" s="11" t="s">
        <v>1844</v>
      </c>
      <c r="E54" s="21" t="s">
        <v>2670</v>
      </c>
      <c r="F54" s="11">
        <v>4</v>
      </c>
      <c r="G54" s="11" t="s">
        <v>886</v>
      </c>
      <c r="H54" s="11" t="s">
        <v>1845</v>
      </c>
      <c r="I54" s="11" t="s">
        <v>1846</v>
      </c>
      <c r="J54" s="11" t="s">
        <v>1182</v>
      </c>
      <c r="K54" s="11" t="s">
        <v>1847</v>
      </c>
      <c r="L54" s="11" t="s">
        <v>1848</v>
      </c>
      <c r="M54" s="11"/>
      <c r="N54" s="11"/>
      <c r="O54" s="11" t="s">
        <v>796</v>
      </c>
      <c r="P54" s="11" t="s">
        <v>797</v>
      </c>
      <c r="Q54" s="11" t="s">
        <v>1848</v>
      </c>
      <c r="R54" s="11" t="s">
        <v>1905</v>
      </c>
      <c r="S54" s="11" t="s">
        <v>1844</v>
      </c>
      <c r="T54" s="11" t="s">
        <v>798</v>
      </c>
      <c r="U54" s="11"/>
      <c r="V54" s="11"/>
      <c r="W54" s="11" t="s">
        <v>416</v>
      </c>
    </row>
    <row r="55" spans="3:23" ht="12.75">
      <c r="C55" s="11">
        <v>48</v>
      </c>
      <c r="D55" s="11" t="s">
        <v>1754</v>
      </c>
      <c r="E55" s="21" t="s">
        <v>2670</v>
      </c>
      <c r="F55" s="11">
        <v>4</v>
      </c>
      <c r="G55" s="11" t="s">
        <v>957</v>
      </c>
      <c r="H55" s="11" t="s">
        <v>1320</v>
      </c>
      <c r="I55" s="11" t="s">
        <v>1467</v>
      </c>
      <c r="J55" s="11" t="s">
        <v>1321</v>
      </c>
      <c r="K55" s="11" t="s">
        <v>799</v>
      </c>
      <c r="L55" s="11" t="s">
        <v>1525</v>
      </c>
      <c r="M55" s="11" t="s">
        <v>887</v>
      </c>
      <c r="N55" s="11"/>
      <c r="O55" s="11" t="s">
        <v>1183</v>
      </c>
      <c r="P55" s="11" t="s">
        <v>800</v>
      </c>
      <c r="Q55" s="11" t="s">
        <v>801</v>
      </c>
      <c r="R55" s="11" t="s">
        <v>1909</v>
      </c>
      <c r="S55" s="11" t="s">
        <v>1184</v>
      </c>
      <c r="T55" s="11" t="s">
        <v>958</v>
      </c>
      <c r="U55" s="11" t="s">
        <v>405</v>
      </c>
      <c r="V55" s="11"/>
      <c r="W55" s="11" t="s">
        <v>429</v>
      </c>
    </row>
    <row r="56" spans="3:23" ht="12.75">
      <c r="C56" s="11">
        <v>49</v>
      </c>
      <c r="D56" s="11" t="s">
        <v>1758</v>
      </c>
      <c r="E56" s="21" t="s">
        <v>1877</v>
      </c>
      <c r="F56" s="11">
        <v>4</v>
      </c>
      <c r="G56" s="11" t="s">
        <v>2281</v>
      </c>
      <c r="H56" s="11" t="s">
        <v>2277</v>
      </c>
      <c r="I56" s="11" t="s">
        <v>802</v>
      </c>
      <c r="J56" s="11" t="s">
        <v>1259</v>
      </c>
      <c r="K56" s="11" t="s">
        <v>1322</v>
      </c>
      <c r="L56" s="11" t="s">
        <v>1096</v>
      </c>
      <c r="M56" s="11" t="s">
        <v>1185</v>
      </c>
      <c r="N56" s="11" t="s">
        <v>425</v>
      </c>
      <c r="O56" s="11" t="s">
        <v>803</v>
      </c>
      <c r="P56" s="11" t="s">
        <v>1323</v>
      </c>
      <c r="Q56" s="11" t="s">
        <v>1260</v>
      </c>
      <c r="R56" s="11" t="s">
        <v>1912</v>
      </c>
      <c r="S56" s="11" t="s">
        <v>1261</v>
      </c>
      <c r="T56" s="11" t="s">
        <v>1186</v>
      </c>
      <c r="U56" s="11" t="s">
        <v>1324</v>
      </c>
      <c r="V56" s="11" t="s">
        <v>1830</v>
      </c>
      <c r="W56" s="11" t="s">
        <v>418</v>
      </c>
    </row>
    <row r="57" spans="3:23" ht="12.75">
      <c r="C57" s="11">
        <v>50</v>
      </c>
      <c r="D57" s="11" t="s">
        <v>1721</v>
      </c>
      <c r="E57" s="21" t="s">
        <v>1877</v>
      </c>
      <c r="F57" s="11">
        <v>4</v>
      </c>
      <c r="G57" s="11" t="s">
        <v>1032</v>
      </c>
      <c r="H57" s="11" t="s">
        <v>1454</v>
      </c>
      <c r="I57" s="11" t="s">
        <v>888</v>
      </c>
      <c r="J57" s="11" t="s">
        <v>889</v>
      </c>
      <c r="K57" s="11" t="s">
        <v>804</v>
      </c>
      <c r="L57" s="11" t="s">
        <v>1862</v>
      </c>
      <c r="M57" s="11" t="s">
        <v>1863</v>
      </c>
      <c r="N57" s="11" t="s">
        <v>476</v>
      </c>
      <c r="O57" s="11" t="s">
        <v>1262</v>
      </c>
      <c r="P57" s="11" t="s">
        <v>1033</v>
      </c>
      <c r="Q57" s="11" t="s">
        <v>959</v>
      </c>
      <c r="R57" s="11" t="s">
        <v>1974</v>
      </c>
      <c r="S57" s="11" t="s">
        <v>1263</v>
      </c>
      <c r="T57" s="11" t="s">
        <v>1187</v>
      </c>
      <c r="U57" s="11" t="s">
        <v>1264</v>
      </c>
      <c r="V57" s="11" t="s">
        <v>1826</v>
      </c>
      <c r="W57" s="11" t="s">
        <v>435</v>
      </c>
    </row>
    <row r="58" spans="3:23" ht="12.75">
      <c r="C58" s="11">
        <v>51</v>
      </c>
      <c r="D58" s="11" t="s">
        <v>1823</v>
      </c>
      <c r="E58" s="21" t="s">
        <v>1877</v>
      </c>
      <c r="F58" s="11">
        <v>4</v>
      </c>
      <c r="G58" s="11" t="s">
        <v>890</v>
      </c>
      <c r="H58" s="11" t="s">
        <v>960</v>
      </c>
      <c r="I58" s="11" t="s">
        <v>1034</v>
      </c>
      <c r="J58" s="11" t="s">
        <v>1035</v>
      </c>
      <c r="K58" s="11" t="s">
        <v>805</v>
      </c>
      <c r="L58" s="11" t="s">
        <v>1760</v>
      </c>
      <c r="M58" s="11" t="s">
        <v>1265</v>
      </c>
      <c r="N58" s="11" t="s">
        <v>478</v>
      </c>
      <c r="O58" s="11" t="s">
        <v>961</v>
      </c>
      <c r="P58" s="11" t="s">
        <v>1325</v>
      </c>
      <c r="Q58" s="11" t="s">
        <v>478</v>
      </c>
      <c r="R58" s="11" t="s">
        <v>1975</v>
      </c>
      <c r="S58" s="11" t="s">
        <v>806</v>
      </c>
      <c r="T58" s="11" t="s">
        <v>478</v>
      </c>
      <c r="U58" s="11" t="s">
        <v>1188</v>
      </c>
      <c r="V58" s="11" t="s">
        <v>1823</v>
      </c>
      <c r="W58" s="11" t="s">
        <v>436</v>
      </c>
    </row>
    <row r="59" spans="3:23" ht="12.75">
      <c r="C59" s="11">
        <v>52</v>
      </c>
      <c r="D59" s="11" t="s">
        <v>1864</v>
      </c>
      <c r="E59" s="21" t="s">
        <v>1877</v>
      </c>
      <c r="F59" s="11">
        <v>4</v>
      </c>
      <c r="G59" s="11" t="s">
        <v>543</v>
      </c>
      <c r="H59" s="11" t="s">
        <v>1865</v>
      </c>
      <c r="I59" s="11" t="s">
        <v>807</v>
      </c>
      <c r="J59" s="11" t="s">
        <v>1189</v>
      </c>
      <c r="K59" s="11" t="s">
        <v>1190</v>
      </c>
      <c r="L59" s="11" t="s">
        <v>955</v>
      </c>
      <c r="M59" s="11" t="s">
        <v>1519</v>
      </c>
      <c r="N59" s="11" t="s">
        <v>1690</v>
      </c>
      <c r="O59" s="11" t="s">
        <v>808</v>
      </c>
      <c r="P59" s="11" t="s">
        <v>809</v>
      </c>
      <c r="Q59" s="11" t="s">
        <v>962</v>
      </c>
      <c r="R59" s="11" t="s">
        <v>1976</v>
      </c>
      <c r="S59" s="11" t="s">
        <v>1097</v>
      </c>
      <c r="T59" s="11" t="s">
        <v>810</v>
      </c>
      <c r="U59" s="11" t="s">
        <v>963</v>
      </c>
      <c r="V59" s="11" t="s">
        <v>1828</v>
      </c>
      <c r="W59" s="11" t="s">
        <v>437</v>
      </c>
    </row>
    <row r="60" spans="3:23" ht="12.75">
      <c r="C60" s="11">
        <v>53</v>
      </c>
      <c r="D60" s="11" t="s">
        <v>1692</v>
      </c>
      <c r="E60" s="21" t="s">
        <v>1877</v>
      </c>
      <c r="F60" s="11">
        <v>4</v>
      </c>
      <c r="G60" s="11" t="s">
        <v>1870</v>
      </c>
      <c r="H60" s="11" t="s">
        <v>1036</v>
      </c>
      <c r="I60" s="11" t="s">
        <v>1098</v>
      </c>
      <c r="J60" s="11" t="s">
        <v>964</v>
      </c>
      <c r="K60" s="11" t="s">
        <v>1326</v>
      </c>
      <c r="L60" s="11" t="s">
        <v>1266</v>
      </c>
      <c r="M60" s="11" t="s">
        <v>1191</v>
      </c>
      <c r="N60" s="11"/>
      <c r="O60" s="11" t="s">
        <v>1099</v>
      </c>
      <c r="P60" s="11" t="s">
        <v>1192</v>
      </c>
      <c r="Q60" s="11" t="s">
        <v>1267</v>
      </c>
      <c r="R60" s="11" t="s">
        <v>1984</v>
      </c>
      <c r="S60" s="11" t="s">
        <v>811</v>
      </c>
      <c r="T60" s="11" t="s">
        <v>812</v>
      </c>
      <c r="U60" s="11" t="s">
        <v>408</v>
      </c>
      <c r="V60" s="11"/>
      <c r="W60" s="11" t="s">
        <v>445</v>
      </c>
    </row>
    <row r="61" spans="3:23" ht="12.75">
      <c r="C61" s="11">
        <v>54</v>
      </c>
      <c r="D61" s="11" t="s">
        <v>1724</v>
      </c>
      <c r="E61" s="21" t="s">
        <v>1699</v>
      </c>
      <c r="F61" s="11">
        <v>4</v>
      </c>
      <c r="G61" s="11" t="s">
        <v>891</v>
      </c>
      <c r="H61" s="11" t="s">
        <v>1268</v>
      </c>
      <c r="I61" s="11" t="s">
        <v>1100</v>
      </c>
      <c r="J61" s="11" t="s">
        <v>1101</v>
      </c>
      <c r="K61" s="11" t="s">
        <v>1037</v>
      </c>
      <c r="L61" s="11" t="s">
        <v>1038</v>
      </c>
      <c r="M61" s="11" t="s">
        <v>1193</v>
      </c>
      <c r="N61" s="11"/>
      <c r="O61" s="11" t="s">
        <v>1373</v>
      </c>
      <c r="P61" s="11" t="s">
        <v>1374</v>
      </c>
      <c r="Q61" s="11" t="s">
        <v>1039</v>
      </c>
      <c r="R61" s="11" t="s">
        <v>1985</v>
      </c>
      <c r="S61" s="11" t="s">
        <v>1375</v>
      </c>
      <c r="T61" s="11" t="s">
        <v>1375</v>
      </c>
      <c r="U61" s="11" t="s">
        <v>1269</v>
      </c>
      <c r="V61" s="11"/>
      <c r="W61" s="11" t="s">
        <v>447</v>
      </c>
    </row>
    <row r="62" spans="3:23" ht="12.75">
      <c r="C62" s="11">
        <v>55</v>
      </c>
      <c r="D62" s="11" t="s">
        <v>1716</v>
      </c>
      <c r="E62" s="21" t="s">
        <v>1877</v>
      </c>
      <c r="F62" s="11">
        <v>4</v>
      </c>
      <c r="G62" s="11" t="s">
        <v>1102</v>
      </c>
      <c r="H62" s="11" t="s">
        <v>892</v>
      </c>
      <c r="I62" s="11" t="s">
        <v>1872</v>
      </c>
      <c r="J62" s="11" t="s">
        <v>1327</v>
      </c>
      <c r="K62" s="11" t="s">
        <v>893</v>
      </c>
      <c r="L62" s="11" t="s">
        <v>1040</v>
      </c>
      <c r="M62" s="11" t="s">
        <v>2293</v>
      </c>
      <c r="N62" s="11"/>
      <c r="O62" s="11" t="s">
        <v>965</v>
      </c>
      <c r="P62" s="11" t="s">
        <v>1041</v>
      </c>
      <c r="Q62" s="11" t="s">
        <v>1103</v>
      </c>
      <c r="R62" s="11" t="s">
        <v>1987</v>
      </c>
      <c r="S62" s="11" t="s">
        <v>1194</v>
      </c>
      <c r="T62" s="11" t="s">
        <v>1270</v>
      </c>
      <c r="U62" s="11" t="s">
        <v>1104</v>
      </c>
      <c r="V62" s="11"/>
      <c r="W62" s="11" t="s">
        <v>449</v>
      </c>
    </row>
    <row r="63" spans="3:23" ht="12.75">
      <c r="C63" s="11">
        <v>56</v>
      </c>
      <c r="D63" s="11" t="s">
        <v>1745</v>
      </c>
      <c r="E63" s="21" t="s">
        <v>1376</v>
      </c>
      <c r="F63" s="11">
        <v>4</v>
      </c>
      <c r="G63" s="11" t="s">
        <v>2005</v>
      </c>
      <c r="H63" s="11" t="s">
        <v>1760</v>
      </c>
      <c r="I63" s="11" t="s">
        <v>2006</v>
      </c>
      <c r="J63" s="11" t="s">
        <v>2007</v>
      </c>
      <c r="K63" s="11" t="s">
        <v>2008</v>
      </c>
      <c r="L63" s="11" t="s">
        <v>2009</v>
      </c>
      <c r="M63" s="11" t="s">
        <v>1410</v>
      </c>
      <c r="N63" s="11"/>
      <c r="O63" s="11" t="s">
        <v>813</v>
      </c>
      <c r="P63" s="11" t="s">
        <v>814</v>
      </c>
      <c r="Q63" s="11" t="s">
        <v>1271</v>
      </c>
      <c r="R63" s="11" t="s">
        <v>2191</v>
      </c>
      <c r="S63" s="11" t="s">
        <v>815</v>
      </c>
      <c r="T63" s="11" t="s">
        <v>1042</v>
      </c>
      <c r="U63" s="11"/>
      <c r="V63" s="11"/>
      <c r="W63" s="11" t="s">
        <v>1409</v>
      </c>
    </row>
    <row r="64" spans="3:23" ht="12.75">
      <c r="C64" s="11">
        <v>57</v>
      </c>
      <c r="D64" s="11" t="s">
        <v>1728</v>
      </c>
      <c r="E64" s="21" t="s">
        <v>2670</v>
      </c>
      <c r="F64" s="11">
        <v>4</v>
      </c>
      <c r="G64" s="11" t="s">
        <v>1043</v>
      </c>
      <c r="H64" s="11" t="s">
        <v>1105</v>
      </c>
      <c r="I64" s="11" t="s">
        <v>1044</v>
      </c>
      <c r="J64" s="11" t="s">
        <v>966</v>
      </c>
      <c r="K64" s="11" t="s">
        <v>558</v>
      </c>
      <c r="L64" s="11" t="s">
        <v>1106</v>
      </c>
      <c r="M64" s="11" t="s">
        <v>894</v>
      </c>
      <c r="N64" s="11"/>
      <c r="O64" s="11" t="s">
        <v>1195</v>
      </c>
      <c r="P64" s="11" t="s">
        <v>967</v>
      </c>
      <c r="Q64" s="11" t="s">
        <v>816</v>
      </c>
      <c r="R64" s="11" t="s">
        <v>2194</v>
      </c>
      <c r="S64" s="11" t="s">
        <v>1195</v>
      </c>
      <c r="T64" s="11" t="s">
        <v>894</v>
      </c>
      <c r="U64" s="11" t="s">
        <v>409</v>
      </c>
      <c r="V64" s="11"/>
      <c r="W64" s="11" t="s">
        <v>452</v>
      </c>
    </row>
    <row r="65" spans="3:23" ht="12.75">
      <c r="C65" s="11">
        <v>58</v>
      </c>
      <c r="D65" s="11" t="s">
        <v>1718</v>
      </c>
      <c r="E65" s="21" t="s">
        <v>1877</v>
      </c>
      <c r="F65" s="11">
        <v>4</v>
      </c>
      <c r="G65" s="11" t="s">
        <v>1879</v>
      </c>
      <c r="H65" s="11" t="s">
        <v>2049</v>
      </c>
      <c r="I65" s="11" t="s">
        <v>1328</v>
      </c>
      <c r="J65" s="11" t="s">
        <v>1880</v>
      </c>
      <c r="K65" s="11" t="s">
        <v>2141</v>
      </c>
      <c r="L65" s="11" t="s">
        <v>1045</v>
      </c>
      <c r="M65" s="11" t="s">
        <v>968</v>
      </c>
      <c r="N65" s="11" t="s">
        <v>474</v>
      </c>
      <c r="O65" s="11" t="s">
        <v>1377</v>
      </c>
      <c r="P65" s="11" t="s">
        <v>817</v>
      </c>
      <c r="Q65" s="11" t="s">
        <v>1107</v>
      </c>
      <c r="R65" s="11" t="s">
        <v>2198</v>
      </c>
      <c r="S65" s="11" t="s">
        <v>1108</v>
      </c>
      <c r="T65" s="11" t="s">
        <v>1046</v>
      </c>
      <c r="U65" s="11" t="s">
        <v>1378</v>
      </c>
      <c r="V65" s="11" t="s">
        <v>1824</v>
      </c>
      <c r="W65" s="11" t="s">
        <v>456</v>
      </c>
    </row>
    <row r="66" spans="3:23" ht="12.75">
      <c r="C66" s="11">
        <v>59</v>
      </c>
      <c r="D66" s="11" t="s">
        <v>1743</v>
      </c>
      <c r="E66" s="21" t="s">
        <v>2670</v>
      </c>
      <c r="F66" s="11">
        <v>4</v>
      </c>
      <c r="G66" s="11" t="s">
        <v>969</v>
      </c>
      <c r="H66" s="11" t="s">
        <v>818</v>
      </c>
      <c r="I66" s="11" t="s">
        <v>1109</v>
      </c>
      <c r="J66" s="11" t="s">
        <v>1044</v>
      </c>
      <c r="K66" s="11" t="s">
        <v>819</v>
      </c>
      <c r="L66" s="11" t="s">
        <v>1110</v>
      </c>
      <c r="M66" s="11"/>
      <c r="N66" s="11"/>
      <c r="O66" s="11" t="s">
        <v>1047</v>
      </c>
      <c r="P66" s="11" t="s">
        <v>895</v>
      </c>
      <c r="Q66" s="11" t="s">
        <v>1743</v>
      </c>
      <c r="R66" s="11" t="s">
        <v>2206</v>
      </c>
      <c r="S66" s="11" t="s">
        <v>820</v>
      </c>
      <c r="T66" s="11" t="s">
        <v>1743</v>
      </c>
      <c r="U66" s="11"/>
      <c r="V66" s="11"/>
      <c r="W66" s="11" t="s">
        <v>464</v>
      </c>
    </row>
    <row r="67" spans="3:23" ht="12.75">
      <c r="C67" s="11">
        <v>60</v>
      </c>
      <c r="D67" s="11" t="s">
        <v>1710</v>
      </c>
      <c r="E67" s="21" t="s">
        <v>2670</v>
      </c>
      <c r="F67" s="11">
        <v>4</v>
      </c>
      <c r="G67" s="11" t="s">
        <v>1111</v>
      </c>
      <c r="H67" s="11" t="s">
        <v>1272</v>
      </c>
      <c r="I67" s="11" t="s">
        <v>1273</v>
      </c>
      <c r="J67" s="11" t="s">
        <v>896</v>
      </c>
      <c r="K67" s="11" t="s">
        <v>821</v>
      </c>
      <c r="L67" s="11" t="s">
        <v>970</v>
      </c>
      <c r="M67" s="11" t="s">
        <v>296</v>
      </c>
      <c r="N67" s="11"/>
      <c r="O67" s="11" t="s">
        <v>1680</v>
      </c>
      <c r="P67" s="11" t="s">
        <v>1112</v>
      </c>
      <c r="Q67" s="11" t="s">
        <v>822</v>
      </c>
      <c r="R67" s="11" t="s">
        <v>1680</v>
      </c>
      <c r="S67" s="11" t="s">
        <v>1274</v>
      </c>
      <c r="T67" s="11" t="s">
        <v>1196</v>
      </c>
      <c r="U67" s="11" t="s">
        <v>1710</v>
      </c>
      <c r="V67" s="11"/>
      <c r="W67" s="11" t="s">
        <v>1764</v>
      </c>
    </row>
    <row r="68" spans="3:23" ht="12.75">
      <c r="C68" s="11">
        <v>61</v>
      </c>
      <c r="D68" s="11" t="s">
        <v>1705</v>
      </c>
      <c r="E68" s="21" t="s">
        <v>2670</v>
      </c>
      <c r="F68" s="11">
        <v>5</v>
      </c>
      <c r="G68" s="11" t="s">
        <v>1329</v>
      </c>
      <c r="H68" s="11" t="s">
        <v>1197</v>
      </c>
      <c r="I68" s="11" t="s">
        <v>1048</v>
      </c>
      <c r="J68" s="11" t="s">
        <v>1198</v>
      </c>
      <c r="K68" s="11" t="s">
        <v>1330</v>
      </c>
      <c r="L68" s="11" t="s">
        <v>1199</v>
      </c>
      <c r="M68" s="11" t="s">
        <v>1200</v>
      </c>
      <c r="N68" s="11"/>
      <c r="O68" s="11" t="s">
        <v>1201</v>
      </c>
      <c r="P68" s="11" t="s">
        <v>1275</v>
      </c>
      <c r="Q68" s="11" t="s">
        <v>823</v>
      </c>
      <c r="R68" s="11" t="s">
        <v>1980</v>
      </c>
      <c r="S68" s="11" t="s">
        <v>1202</v>
      </c>
      <c r="T68" s="11" t="s">
        <v>897</v>
      </c>
      <c r="U68" s="11" t="s">
        <v>971</v>
      </c>
      <c r="V68" s="11"/>
      <c r="W68" s="11" t="s">
        <v>441</v>
      </c>
    </row>
    <row r="69" spans="3:23" ht="12.75">
      <c r="C69" s="11">
        <v>62</v>
      </c>
      <c r="D69" s="11" t="s">
        <v>304</v>
      </c>
      <c r="E69" s="21" t="s">
        <v>659</v>
      </c>
      <c r="F69" s="11">
        <v>5</v>
      </c>
      <c r="G69" s="11" t="s">
        <v>99</v>
      </c>
      <c r="H69" s="11" t="s">
        <v>100</v>
      </c>
      <c r="I69" s="11" t="s">
        <v>1865</v>
      </c>
      <c r="J69" s="11" t="s">
        <v>101</v>
      </c>
      <c r="K69" s="11" t="s">
        <v>102</v>
      </c>
      <c r="L69" s="11" t="s">
        <v>103</v>
      </c>
      <c r="M69" s="11" t="s">
        <v>104</v>
      </c>
      <c r="N69" s="11" t="s">
        <v>105</v>
      </c>
      <c r="O69" s="11" t="s">
        <v>1411</v>
      </c>
      <c r="P69" s="11" t="s">
        <v>101</v>
      </c>
      <c r="Q69" s="11" t="s">
        <v>1412</v>
      </c>
      <c r="R69" s="11" t="s">
        <v>1413</v>
      </c>
      <c r="S69" s="11" t="s">
        <v>1414</v>
      </c>
      <c r="T69" s="11" t="s">
        <v>1415</v>
      </c>
      <c r="U69" s="11" t="s">
        <v>1416</v>
      </c>
      <c r="V69" s="11" t="s">
        <v>1417</v>
      </c>
      <c r="W69" s="11" t="s">
        <v>1774</v>
      </c>
    </row>
    <row r="70" spans="3:23" ht="12.75">
      <c r="C70" s="11">
        <v>63</v>
      </c>
      <c r="D70" s="11" t="s">
        <v>308</v>
      </c>
      <c r="E70" s="21" t="s">
        <v>1877</v>
      </c>
      <c r="F70" s="11">
        <v>5</v>
      </c>
      <c r="G70" s="11" t="s">
        <v>124</v>
      </c>
      <c r="H70" s="11" t="s">
        <v>1874</v>
      </c>
      <c r="I70" s="11" t="s">
        <v>1852</v>
      </c>
      <c r="J70" s="11" t="s">
        <v>125</v>
      </c>
      <c r="K70" s="11" t="s">
        <v>126</v>
      </c>
      <c r="L70" s="11" t="s">
        <v>127</v>
      </c>
      <c r="M70" s="11" t="s">
        <v>128</v>
      </c>
      <c r="N70" s="11"/>
      <c r="O70" s="11"/>
      <c r="P70" s="11"/>
      <c r="Q70" s="11"/>
      <c r="R70" s="11"/>
      <c r="S70" s="11"/>
      <c r="T70" s="11"/>
      <c r="U70" s="11"/>
      <c r="V70" s="11"/>
      <c r="W70" s="11" t="s">
        <v>1779</v>
      </c>
    </row>
    <row r="71" spans="3:23" ht="12.75">
      <c r="C71" s="11">
        <v>64</v>
      </c>
      <c r="D71" s="11" t="s">
        <v>313</v>
      </c>
      <c r="E71" s="21" t="s">
        <v>659</v>
      </c>
      <c r="F71" s="11">
        <v>5</v>
      </c>
      <c r="G71" s="11" t="s">
        <v>181</v>
      </c>
      <c r="H71" s="11" t="s">
        <v>182</v>
      </c>
      <c r="I71" s="11" t="s">
        <v>1343</v>
      </c>
      <c r="J71" s="11" t="s">
        <v>183</v>
      </c>
      <c r="K71" s="11" t="s">
        <v>184</v>
      </c>
      <c r="L71" s="11" t="s">
        <v>185</v>
      </c>
      <c r="M71" s="11" t="s">
        <v>186</v>
      </c>
      <c r="N71" s="11" t="s">
        <v>187</v>
      </c>
      <c r="O71" s="11"/>
      <c r="P71" s="11"/>
      <c r="Q71" s="11"/>
      <c r="R71" s="11"/>
      <c r="S71" s="11"/>
      <c r="T71" s="11"/>
      <c r="U71" s="11"/>
      <c r="V71" s="11"/>
      <c r="W71" s="11" t="s">
        <v>1787</v>
      </c>
    </row>
    <row r="72" spans="3:23" ht="12.75">
      <c r="C72" s="11">
        <v>65</v>
      </c>
      <c r="D72" s="11" t="s">
        <v>314</v>
      </c>
      <c r="E72" s="21" t="s">
        <v>1877</v>
      </c>
      <c r="F72" s="11">
        <v>5</v>
      </c>
      <c r="G72" s="11" t="s">
        <v>188</v>
      </c>
      <c r="H72" s="11" t="s">
        <v>189</v>
      </c>
      <c r="I72" s="11" t="s">
        <v>190</v>
      </c>
      <c r="J72" s="11" t="s">
        <v>191</v>
      </c>
      <c r="K72" s="11" t="s">
        <v>192</v>
      </c>
      <c r="L72" s="11" t="s">
        <v>193</v>
      </c>
      <c r="M72" s="11" t="s">
        <v>1843</v>
      </c>
      <c r="N72" s="11" t="s">
        <v>1344</v>
      </c>
      <c r="O72" s="11"/>
      <c r="P72" s="11"/>
      <c r="Q72" s="11"/>
      <c r="R72" s="11"/>
      <c r="S72" s="11"/>
      <c r="T72" s="11"/>
      <c r="U72" s="11"/>
      <c r="V72" s="11"/>
      <c r="W72" s="11" t="s">
        <v>1788</v>
      </c>
    </row>
    <row r="73" spans="3:23" ht="12.75">
      <c r="C73" s="11">
        <v>66</v>
      </c>
      <c r="D73" s="11" t="s">
        <v>317</v>
      </c>
      <c r="E73" s="21" t="s">
        <v>1877</v>
      </c>
      <c r="F73" s="11">
        <v>5</v>
      </c>
      <c r="G73" s="11" t="s">
        <v>208</v>
      </c>
      <c r="H73" s="11" t="s">
        <v>209</v>
      </c>
      <c r="I73" s="11" t="s">
        <v>210</v>
      </c>
      <c r="J73" s="11" t="s">
        <v>211</v>
      </c>
      <c r="K73" s="11" t="s">
        <v>331</v>
      </c>
      <c r="L73" s="11" t="s">
        <v>212</v>
      </c>
      <c r="M73" s="11" t="s">
        <v>213</v>
      </c>
      <c r="N73" s="11" t="s">
        <v>214</v>
      </c>
      <c r="O73" s="11"/>
      <c r="P73" s="11"/>
      <c r="Q73" s="11"/>
      <c r="R73" s="11"/>
      <c r="S73" s="11"/>
      <c r="T73" s="11"/>
      <c r="U73" s="11"/>
      <c r="V73" s="11"/>
      <c r="W73" s="11" t="s">
        <v>1791</v>
      </c>
    </row>
    <row r="74" spans="3:23" ht="12.75">
      <c r="C74" s="11">
        <v>67</v>
      </c>
      <c r="D74" s="11" t="s">
        <v>1857</v>
      </c>
      <c r="E74" s="21" t="s">
        <v>1877</v>
      </c>
      <c r="F74" s="11">
        <v>5</v>
      </c>
      <c r="G74" s="11" t="s">
        <v>215</v>
      </c>
      <c r="H74" s="11" t="s">
        <v>216</v>
      </c>
      <c r="I74" s="11" t="s">
        <v>217</v>
      </c>
      <c r="J74" s="11" t="s">
        <v>218</v>
      </c>
      <c r="K74" s="11" t="s">
        <v>219</v>
      </c>
      <c r="L74" s="11" t="s">
        <v>220</v>
      </c>
      <c r="M74" s="11" t="s">
        <v>221</v>
      </c>
      <c r="N74" s="11"/>
      <c r="O74" s="11"/>
      <c r="P74" s="11"/>
      <c r="Q74" s="11"/>
      <c r="R74" s="11"/>
      <c r="S74" s="11"/>
      <c r="T74" s="11"/>
      <c r="U74" s="11"/>
      <c r="V74" s="11"/>
      <c r="W74" s="11" t="s">
        <v>1792</v>
      </c>
    </row>
    <row r="75" spans="3:23" ht="12.75">
      <c r="C75" s="11">
        <v>68</v>
      </c>
      <c r="D75" s="11" t="s">
        <v>327</v>
      </c>
      <c r="E75" s="21" t="s">
        <v>1877</v>
      </c>
      <c r="F75" s="11">
        <v>5</v>
      </c>
      <c r="G75" s="11" t="s">
        <v>1626</v>
      </c>
      <c r="H75" s="11" t="s">
        <v>1627</v>
      </c>
      <c r="I75" s="11" t="s">
        <v>1628</v>
      </c>
      <c r="J75" s="11" t="s">
        <v>93</v>
      </c>
      <c r="K75" s="11" t="s">
        <v>1629</v>
      </c>
      <c r="L75" s="11" t="s">
        <v>1630</v>
      </c>
      <c r="M75" s="11" t="s">
        <v>1631</v>
      </c>
      <c r="N75" s="11" t="s">
        <v>1632</v>
      </c>
      <c r="O75" s="11"/>
      <c r="P75" s="11"/>
      <c r="Q75" s="11"/>
      <c r="R75" s="11"/>
      <c r="S75" s="11"/>
      <c r="T75" s="11"/>
      <c r="U75" s="11"/>
      <c r="V75" s="11"/>
      <c r="W75" s="11" t="s">
        <v>1801</v>
      </c>
    </row>
    <row r="76" spans="3:23" ht="12.75">
      <c r="C76" s="11">
        <v>69</v>
      </c>
      <c r="D76" s="11" t="s">
        <v>329</v>
      </c>
      <c r="E76" s="21" t="s">
        <v>1877</v>
      </c>
      <c r="F76" s="11">
        <v>5</v>
      </c>
      <c r="G76" s="11" t="s">
        <v>1641</v>
      </c>
      <c r="H76" s="11" t="s">
        <v>1642</v>
      </c>
      <c r="I76" s="11" t="s">
        <v>1643</v>
      </c>
      <c r="J76" s="11" t="s">
        <v>1644</v>
      </c>
      <c r="K76" s="11" t="s">
        <v>1645</v>
      </c>
      <c r="L76" s="11" t="s">
        <v>1646</v>
      </c>
      <c r="M76" s="11" t="s">
        <v>1647</v>
      </c>
      <c r="N76" s="11" t="s">
        <v>1648</v>
      </c>
      <c r="O76" s="11"/>
      <c r="P76" s="11"/>
      <c r="Q76" s="11"/>
      <c r="R76" s="11"/>
      <c r="S76" s="11"/>
      <c r="T76" s="11"/>
      <c r="U76" s="11"/>
      <c r="V76" s="11"/>
      <c r="W76" s="11" t="s">
        <v>1803</v>
      </c>
    </row>
    <row r="77" spans="3:23" ht="12.75">
      <c r="C77" s="11">
        <v>70</v>
      </c>
      <c r="D77" s="11" t="s">
        <v>330</v>
      </c>
      <c r="E77" s="21" t="s">
        <v>659</v>
      </c>
      <c r="F77" s="11">
        <v>5</v>
      </c>
      <c r="G77" s="11" t="s">
        <v>1649</v>
      </c>
      <c r="H77" s="11" t="s">
        <v>1650</v>
      </c>
      <c r="I77" s="11" t="s">
        <v>1346</v>
      </c>
      <c r="J77" s="11" t="s">
        <v>1651</v>
      </c>
      <c r="K77" s="11" t="s">
        <v>1652</v>
      </c>
      <c r="L77" s="11" t="s">
        <v>1345</v>
      </c>
      <c r="M77" s="11"/>
      <c r="N77" s="11"/>
      <c r="O77" s="11"/>
      <c r="P77" s="11"/>
      <c r="Q77" s="11"/>
      <c r="R77" s="11"/>
      <c r="S77" s="11"/>
      <c r="T77" s="11"/>
      <c r="U77" s="11"/>
      <c r="V77" s="11"/>
      <c r="W77" s="11" t="s">
        <v>1804</v>
      </c>
    </row>
    <row r="78" spans="3:23" ht="12.75">
      <c r="C78" s="11">
        <v>71</v>
      </c>
      <c r="D78" s="11" t="s">
        <v>333</v>
      </c>
      <c r="E78" s="21" t="s">
        <v>659</v>
      </c>
      <c r="F78" s="11">
        <v>5</v>
      </c>
      <c r="G78" s="11" t="s">
        <v>1667</v>
      </c>
      <c r="H78" s="11" t="s">
        <v>1668</v>
      </c>
      <c r="I78" s="11" t="s">
        <v>1669</v>
      </c>
      <c r="J78" s="11" t="s">
        <v>1670</v>
      </c>
      <c r="K78" s="11" t="s">
        <v>1671</v>
      </c>
      <c r="L78" s="11" t="s">
        <v>1672</v>
      </c>
      <c r="M78" s="11" t="s">
        <v>1673</v>
      </c>
      <c r="N78" s="11" t="s">
        <v>1674</v>
      </c>
      <c r="O78" s="11"/>
      <c r="P78" s="11"/>
      <c r="Q78" s="11"/>
      <c r="R78" s="11"/>
      <c r="S78" s="11"/>
      <c r="T78" s="11"/>
      <c r="U78" s="11"/>
      <c r="V78" s="11"/>
      <c r="W78" s="11" t="s">
        <v>1807</v>
      </c>
    </row>
    <row r="79" spans="3:23" ht="12.75">
      <c r="C79" s="11">
        <v>72</v>
      </c>
      <c r="D79" s="11" t="s">
        <v>1882</v>
      </c>
      <c r="E79" s="21" t="s">
        <v>1877</v>
      </c>
      <c r="F79" s="11">
        <v>5</v>
      </c>
      <c r="G79" s="11" t="s">
        <v>382</v>
      </c>
      <c r="H79" s="11" t="s">
        <v>2718</v>
      </c>
      <c r="I79" s="11" t="s">
        <v>2719</v>
      </c>
      <c r="J79" s="11" t="s">
        <v>2720</v>
      </c>
      <c r="K79" s="11" t="s">
        <v>2721</v>
      </c>
      <c r="L79" s="11" t="s">
        <v>2722</v>
      </c>
      <c r="M79" s="11" t="s">
        <v>2723</v>
      </c>
      <c r="N79" s="11" t="s">
        <v>1884</v>
      </c>
      <c r="O79" s="11"/>
      <c r="P79" s="11"/>
      <c r="Q79" s="11"/>
      <c r="R79" s="11"/>
      <c r="S79" s="11"/>
      <c r="T79" s="11"/>
      <c r="U79" s="11"/>
      <c r="V79" s="11"/>
      <c r="W79" s="11" t="s">
        <v>1816</v>
      </c>
    </row>
    <row r="80" spans="3:23" ht="12.75">
      <c r="C80" s="11">
        <v>73</v>
      </c>
      <c r="D80" s="11" t="s">
        <v>1879</v>
      </c>
      <c r="E80" s="21" t="s">
        <v>1877</v>
      </c>
      <c r="F80" s="11">
        <v>5</v>
      </c>
      <c r="G80" s="11" t="s">
        <v>2736</v>
      </c>
      <c r="H80" s="11" t="s">
        <v>2737</v>
      </c>
      <c r="I80" s="11" t="s">
        <v>2738</v>
      </c>
      <c r="J80" s="11" t="s">
        <v>2739</v>
      </c>
      <c r="K80" s="11" t="s">
        <v>2740</v>
      </c>
      <c r="L80" s="11" t="s">
        <v>431</v>
      </c>
      <c r="M80" s="11" t="s">
        <v>2741</v>
      </c>
      <c r="N80" s="11" t="s">
        <v>2742</v>
      </c>
      <c r="O80" s="11"/>
      <c r="P80" s="11"/>
      <c r="Q80" s="11"/>
      <c r="R80" s="11"/>
      <c r="S80" s="11"/>
      <c r="T80" s="11"/>
      <c r="U80" s="11"/>
      <c r="V80" s="11"/>
      <c r="W80" s="11" t="s">
        <v>1819</v>
      </c>
    </row>
    <row r="81" spans="3:23" ht="12.75">
      <c r="C81" s="11">
        <v>74</v>
      </c>
      <c r="D81" s="11" t="s">
        <v>362</v>
      </c>
      <c r="E81" s="21" t="s">
        <v>659</v>
      </c>
      <c r="F81" s="11">
        <v>5</v>
      </c>
      <c r="G81" s="11" t="s">
        <v>236</v>
      </c>
      <c r="H81" s="11" t="s">
        <v>94</v>
      </c>
      <c r="I81" s="11" t="s">
        <v>237</v>
      </c>
      <c r="J81" s="11" t="s">
        <v>238</v>
      </c>
      <c r="K81" s="11" t="s">
        <v>239</v>
      </c>
      <c r="L81" s="11" t="s">
        <v>2759</v>
      </c>
      <c r="M81" s="11" t="s">
        <v>240</v>
      </c>
      <c r="N81" s="11" t="s">
        <v>241</v>
      </c>
      <c r="O81" s="11"/>
      <c r="P81" s="11"/>
      <c r="Q81" s="11"/>
      <c r="R81" s="11"/>
      <c r="S81" s="11"/>
      <c r="T81" s="11"/>
      <c r="U81" s="11"/>
      <c r="V81" s="11"/>
      <c r="W81" s="11" t="s">
        <v>498</v>
      </c>
    </row>
    <row r="82" spans="3:23" ht="12.75">
      <c r="C82" s="11">
        <v>75</v>
      </c>
      <c r="D82" s="11" t="s">
        <v>368</v>
      </c>
      <c r="E82" s="21" t="s">
        <v>1877</v>
      </c>
      <c r="F82" s="11">
        <v>5</v>
      </c>
      <c r="G82" s="11" t="s">
        <v>2397</v>
      </c>
      <c r="H82" s="11" t="s">
        <v>2398</v>
      </c>
      <c r="I82" s="11" t="s">
        <v>1857</v>
      </c>
      <c r="J82" s="11" t="s">
        <v>2399</v>
      </c>
      <c r="K82" s="11" t="s">
        <v>216</v>
      </c>
      <c r="L82" s="11" t="s">
        <v>2400</v>
      </c>
      <c r="M82" s="11" t="s">
        <v>83</v>
      </c>
      <c r="N82" s="11" t="s">
        <v>2401</v>
      </c>
      <c r="O82" s="11"/>
      <c r="P82" s="11"/>
      <c r="Q82" s="11"/>
      <c r="R82" s="11"/>
      <c r="S82" s="11"/>
      <c r="T82" s="11"/>
      <c r="U82" s="11"/>
      <c r="V82" s="11"/>
      <c r="W82" s="11" t="s">
        <v>1836</v>
      </c>
    </row>
    <row r="83" spans="3:23" ht="12.75">
      <c r="C83" s="11">
        <v>76</v>
      </c>
      <c r="D83" s="11" t="s">
        <v>1707</v>
      </c>
      <c r="E83" s="21" t="s">
        <v>1699</v>
      </c>
      <c r="F83" s="11">
        <v>6</v>
      </c>
      <c r="G83" s="11" t="s">
        <v>1113</v>
      </c>
      <c r="H83" s="11" t="s">
        <v>1049</v>
      </c>
      <c r="I83" s="11" t="s">
        <v>2277</v>
      </c>
      <c r="J83" s="11" t="s">
        <v>1866</v>
      </c>
      <c r="K83" s="11" t="s">
        <v>1331</v>
      </c>
      <c r="L83" s="11" t="s">
        <v>1203</v>
      </c>
      <c r="M83" s="11" t="s">
        <v>1204</v>
      </c>
      <c r="N83" s="11"/>
      <c r="O83" s="11" t="s">
        <v>1332</v>
      </c>
      <c r="P83" s="11" t="s">
        <v>898</v>
      </c>
      <c r="Q83" s="11" t="s">
        <v>1114</v>
      </c>
      <c r="R83" s="11" t="s">
        <v>1977</v>
      </c>
      <c r="S83" s="11" t="s">
        <v>899</v>
      </c>
      <c r="T83" s="11" t="s">
        <v>1333</v>
      </c>
      <c r="U83" s="11" t="s">
        <v>1205</v>
      </c>
      <c r="V83" s="11"/>
      <c r="W83" s="11" t="s">
        <v>438</v>
      </c>
    </row>
    <row r="84" spans="3:23" ht="12.75">
      <c r="C84" s="11">
        <v>77</v>
      </c>
      <c r="D84" s="11" t="s">
        <v>306</v>
      </c>
      <c r="E84" s="21" t="s">
        <v>1877</v>
      </c>
      <c r="F84" s="11">
        <v>6</v>
      </c>
      <c r="G84" s="11" t="s">
        <v>111</v>
      </c>
      <c r="H84" s="11" t="s">
        <v>112</v>
      </c>
      <c r="I84" s="11" t="s">
        <v>113</v>
      </c>
      <c r="J84" s="11" t="s">
        <v>114</v>
      </c>
      <c r="K84" s="11" t="s">
        <v>115</v>
      </c>
      <c r="L84" s="11" t="s">
        <v>116</v>
      </c>
      <c r="M84" s="11" t="s">
        <v>117</v>
      </c>
      <c r="N84" s="11" t="s">
        <v>118</v>
      </c>
      <c r="O84" s="11"/>
      <c r="P84" s="11"/>
      <c r="Q84" s="11"/>
      <c r="R84" s="11"/>
      <c r="S84" s="11"/>
      <c r="T84" s="11"/>
      <c r="U84" s="11"/>
      <c r="V84" s="11"/>
      <c r="W84" s="11" t="s">
        <v>1777</v>
      </c>
    </row>
    <row r="85" spans="3:23" ht="12.75">
      <c r="C85" s="11">
        <v>78</v>
      </c>
      <c r="D85" s="11" t="s">
        <v>311</v>
      </c>
      <c r="E85" s="21" t="s">
        <v>1877</v>
      </c>
      <c r="F85" s="11">
        <v>6</v>
      </c>
      <c r="G85" s="11" t="s">
        <v>164</v>
      </c>
      <c r="H85" s="11" t="s">
        <v>165</v>
      </c>
      <c r="I85" s="11" t="s">
        <v>166</v>
      </c>
      <c r="J85" s="11" t="s">
        <v>167</v>
      </c>
      <c r="K85" s="11" t="s">
        <v>168</v>
      </c>
      <c r="L85" s="11" t="s">
        <v>169</v>
      </c>
      <c r="M85" s="11" t="s">
        <v>170</v>
      </c>
      <c r="N85" s="11" t="s">
        <v>292</v>
      </c>
      <c r="O85" s="11"/>
      <c r="P85" s="11"/>
      <c r="Q85" s="11"/>
      <c r="R85" s="11"/>
      <c r="S85" s="11"/>
      <c r="T85" s="11"/>
      <c r="U85" s="11"/>
      <c r="V85" s="11"/>
      <c r="W85" s="11" t="s">
        <v>1785</v>
      </c>
    </row>
    <row r="86" spans="3:23" ht="12.75">
      <c r="C86" s="11">
        <v>79</v>
      </c>
      <c r="D86" s="11" t="s">
        <v>312</v>
      </c>
      <c r="E86" s="21" t="s">
        <v>2670</v>
      </c>
      <c r="F86" s="11">
        <v>6</v>
      </c>
      <c r="G86" s="11" t="s">
        <v>172</v>
      </c>
      <c r="H86" s="11" t="s">
        <v>173</v>
      </c>
      <c r="I86" s="11" t="s">
        <v>174</v>
      </c>
      <c r="J86" s="11" t="s">
        <v>175</v>
      </c>
      <c r="K86" s="11" t="s">
        <v>176</v>
      </c>
      <c r="L86" s="11" t="s">
        <v>177</v>
      </c>
      <c r="M86" s="11" t="s">
        <v>178</v>
      </c>
      <c r="N86" s="11" t="s">
        <v>179</v>
      </c>
      <c r="O86" s="11"/>
      <c r="P86" s="11"/>
      <c r="Q86" s="11"/>
      <c r="R86" s="11"/>
      <c r="S86" s="11"/>
      <c r="T86" s="11"/>
      <c r="U86" s="11"/>
      <c r="V86" s="11"/>
      <c r="W86" s="11" t="s">
        <v>1786</v>
      </c>
    </row>
    <row r="87" spans="3:23" ht="12.75">
      <c r="C87" s="11">
        <v>80</v>
      </c>
      <c r="D87" s="11" t="s">
        <v>316</v>
      </c>
      <c r="E87" s="21" t="s">
        <v>1877</v>
      </c>
      <c r="F87" s="11">
        <v>6</v>
      </c>
      <c r="G87" s="11" t="s">
        <v>200</v>
      </c>
      <c r="H87" s="11" t="s">
        <v>201</v>
      </c>
      <c r="I87" s="11" t="s">
        <v>202</v>
      </c>
      <c r="J87" s="11" t="s">
        <v>203</v>
      </c>
      <c r="K87" s="11" t="s">
        <v>204</v>
      </c>
      <c r="L87" s="11" t="s">
        <v>205</v>
      </c>
      <c r="M87" s="11" t="s">
        <v>206</v>
      </c>
      <c r="N87" s="11" t="s">
        <v>207</v>
      </c>
      <c r="O87" s="11"/>
      <c r="P87" s="11"/>
      <c r="Q87" s="11"/>
      <c r="R87" s="11"/>
      <c r="S87" s="11"/>
      <c r="T87" s="11"/>
      <c r="U87" s="11"/>
      <c r="V87" s="11"/>
      <c r="W87" s="11" t="s">
        <v>1790</v>
      </c>
    </row>
    <row r="88" spans="3:23" ht="12.75">
      <c r="C88" s="11">
        <v>81</v>
      </c>
      <c r="D88" s="11" t="s">
        <v>326</v>
      </c>
      <c r="E88" s="21" t="s">
        <v>2670</v>
      </c>
      <c r="F88" s="11">
        <v>6</v>
      </c>
      <c r="G88" s="11" t="s">
        <v>1618</v>
      </c>
      <c r="H88" s="11" t="s">
        <v>1619</v>
      </c>
      <c r="I88" s="11" t="s">
        <v>1620</v>
      </c>
      <c r="J88" s="11" t="s">
        <v>1621</v>
      </c>
      <c r="K88" s="11" t="s">
        <v>1622</v>
      </c>
      <c r="L88" s="11" t="s">
        <v>1623</v>
      </c>
      <c r="M88" s="11" t="s">
        <v>1624</v>
      </c>
      <c r="N88" s="11" t="s">
        <v>1625</v>
      </c>
      <c r="O88" s="11"/>
      <c r="P88" s="11"/>
      <c r="Q88" s="11"/>
      <c r="R88" s="11"/>
      <c r="S88" s="11"/>
      <c r="T88" s="11"/>
      <c r="U88" s="11"/>
      <c r="V88" s="11"/>
      <c r="W88" s="11" t="s">
        <v>1800</v>
      </c>
    </row>
    <row r="89" spans="3:23" ht="12.75">
      <c r="C89" s="11">
        <v>82</v>
      </c>
      <c r="D89" s="11" t="s">
        <v>328</v>
      </c>
      <c r="E89" s="21" t="s">
        <v>1877</v>
      </c>
      <c r="F89" s="11">
        <v>6</v>
      </c>
      <c r="G89" s="11" t="s">
        <v>1633</v>
      </c>
      <c r="H89" s="11" t="s">
        <v>1634</v>
      </c>
      <c r="I89" s="11" t="s">
        <v>1635</v>
      </c>
      <c r="J89" s="11" t="s">
        <v>1636</v>
      </c>
      <c r="K89" s="11" t="s">
        <v>1637</v>
      </c>
      <c r="L89" s="11" t="s">
        <v>1638</v>
      </c>
      <c r="M89" s="11" t="s">
        <v>1639</v>
      </c>
      <c r="N89" s="11" t="s">
        <v>1640</v>
      </c>
      <c r="O89" s="11"/>
      <c r="P89" s="11"/>
      <c r="Q89" s="11"/>
      <c r="R89" s="11"/>
      <c r="S89" s="11"/>
      <c r="T89" s="11"/>
      <c r="U89" s="11"/>
      <c r="V89" s="11"/>
      <c r="W89" s="11" t="s">
        <v>1802</v>
      </c>
    </row>
    <row r="90" spans="3:23" ht="12.75">
      <c r="C90" s="11">
        <v>83</v>
      </c>
      <c r="D90" s="11" t="s">
        <v>1867</v>
      </c>
      <c r="E90" s="21" t="s">
        <v>2670</v>
      </c>
      <c r="F90" s="11">
        <v>6</v>
      </c>
      <c r="G90" s="11" t="s">
        <v>2724</v>
      </c>
      <c r="H90" s="11" t="s">
        <v>2725</v>
      </c>
      <c r="I90" s="11" t="s">
        <v>2726</v>
      </c>
      <c r="J90" s="11" t="s">
        <v>2727</v>
      </c>
      <c r="K90" s="11" t="s">
        <v>2728</v>
      </c>
      <c r="L90" s="11" t="s">
        <v>2729</v>
      </c>
      <c r="M90" s="11"/>
      <c r="N90" s="11"/>
      <c r="O90" s="11"/>
      <c r="P90" s="11"/>
      <c r="Q90" s="11"/>
      <c r="R90" s="11"/>
      <c r="S90" s="11"/>
      <c r="T90" s="11"/>
      <c r="U90" s="11"/>
      <c r="V90" s="11"/>
      <c r="W90" s="11" t="s">
        <v>1817</v>
      </c>
    </row>
    <row r="91" spans="3:23" ht="12.75">
      <c r="C91" s="11">
        <v>84</v>
      </c>
      <c r="D91" s="11" t="s">
        <v>348</v>
      </c>
      <c r="E91" s="21" t="s">
        <v>1877</v>
      </c>
      <c r="F91" s="11">
        <v>6</v>
      </c>
      <c r="G91" s="11" t="s">
        <v>2777</v>
      </c>
      <c r="H91" s="11" t="s">
        <v>358</v>
      </c>
      <c r="I91" s="11" t="s">
        <v>2778</v>
      </c>
      <c r="J91" s="11" t="s">
        <v>2779</v>
      </c>
      <c r="K91" s="11" t="s">
        <v>2780</v>
      </c>
      <c r="L91" s="11" t="s">
        <v>2781</v>
      </c>
      <c r="M91" s="11"/>
      <c r="N91" s="11"/>
      <c r="O91" s="11"/>
      <c r="P91" s="11"/>
      <c r="Q91" s="11"/>
      <c r="R91" s="11"/>
      <c r="S91" s="11"/>
      <c r="T91" s="11"/>
      <c r="U91" s="11"/>
      <c r="V91" s="11"/>
      <c r="W91" s="11" t="s">
        <v>484</v>
      </c>
    </row>
    <row r="92" spans="3:23" ht="12.75">
      <c r="C92" s="11">
        <v>85</v>
      </c>
      <c r="D92" s="11" t="s">
        <v>351</v>
      </c>
      <c r="E92" s="21" t="s">
        <v>1877</v>
      </c>
      <c r="F92" s="11">
        <v>6</v>
      </c>
      <c r="G92" s="11" t="s">
        <v>10</v>
      </c>
      <c r="H92" s="11" t="s">
        <v>11</v>
      </c>
      <c r="I92" s="11" t="s">
        <v>12</v>
      </c>
      <c r="J92" s="11" t="s">
        <v>13</v>
      </c>
      <c r="K92" s="11" t="s">
        <v>14</v>
      </c>
      <c r="L92" s="11" t="s">
        <v>135</v>
      </c>
      <c r="M92" s="11" t="s">
        <v>1592</v>
      </c>
      <c r="N92" s="11" t="s">
        <v>15</v>
      </c>
      <c r="O92" s="11"/>
      <c r="P92" s="11"/>
      <c r="Q92" s="11"/>
      <c r="R92" s="11"/>
      <c r="S92" s="11"/>
      <c r="T92" s="11"/>
      <c r="U92" s="11"/>
      <c r="V92" s="11"/>
      <c r="W92" s="11" t="s">
        <v>487</v>
      </c>
    </row>
    <row r="93" spans="3:23" ht="12.75">
      <c r="C93" s="11">
        <v>86</v>
      </c>
      <c r="D93" s="11" t="s">
        <v>352</v>
      </c>
      <c r="E93" s="21" t="s">
        <v>1877</v>
      </c>
      <c r="F93" s="11">
        <v>6</v>
      </c>
      <c r="G93" s="11" t="s">
        <v>16</v>
      </c>
      <c r="H93" s="11" t="s">
        <v>17</v>
      </c>
      <c r="I93" s="11" t="s">
        <v>18</v>
      </c>
      <c r="J93" s="11" t="s">
        <v>19</v>
      </c>
      <c r="K93" s="11" t="s">
        <v>20</v>
      </c>
      <c r="L93" s="11"/>
      <c r="M93" s="11"/>
      <c r="N93" s="11"/>
      <c r="O93" s="11"/>
      <c r="P93" s="11"/>
      <c r="Q93" s="11"/>
      <c r="R93" s="11"/>
      <c r="S93" s="11"/>
      <c r="T93" s="11"/>
      <c r="U93" s="11"/>
      <c r="V93" s="11"/>
      <c r="W93" s="11" t="s">
        <v>488</v>
      </c>
    </row>
    <row r="94" spans="3:23" ht="12.75">
      <c r="C94" s="11">
        <v>87</v>
      </c>
      <c r="D94" s="11" t="s">
        <v>355</v>
      </c>
      <c r="E94" s="21" t="s">
        <v>1877</v>
      </c>
      <c r="F94" s="11">
        <v>6</v>
      </c>
      <c r="G94" s="11" t="s">
        <v>34</v>
      </c>
      <c r="H94" s="11" t="s">
        <v>35</v>
      </c>
      <c r="I94" s="11" t="s">
        <v>36</v>
      </c>
      <c r="J94" s="11" t="s">
        <v>1840</v>
      </c>
      <c r="K94" s="11" t="s">
        <v>1717</v>
      </c>
      <c r="L94" s="11" t="s">
        <v>37</v>
      </c>
      <c r="M94" s="11" t="s">
        <v>38</v>
      </c>
      <c r="N94" s="11" t="s">
        <v>39</v>
      </c>
      <c r="O94" s="11"/>
      <c r="P94" s="11"/>
      <c r="Q94" s="11"/>
      <c r="R94" s="11"/>
      <c r="S94" s="11"/>
      <c r="T94" s="11"/>
      <c r="U94" s="11"/>
      <c r="V94" s="11"/>
      <c r="W94" s="11" t="s">
        <v>491</v>
      </c>
    </row>
    <row r="95" spans="3:23" ht="12.75">
      <c r="C95" s="11">
        <v>88</v>
      </c>
      <c r="D95" s="11" t="s">
        <v>356</v>
      </c>
      <c r="E95" s="21" t="s">
        <v>1877</v>
      </c>
      <c r="F95" s="11">
        <v>6</v>
      </c>
      <c r="G95" s="11" t="s">
        <v>294</v>
      </c>
      <c r="H95" s="11" t="s">
        <v>40</v>
      </c>
      <c r="I95" s="11" t="s">
        <v>41</v>
      </c>
      <c r="J95" s="11" t="s">
        <v>42</v>
      </c>
      <c r="K95" s="11" t="s">
        <v>43</v>
      </c>
      <c r="L95" s="11" t="s">
        <v>44</v>
      </c>
      <c r="M95" s="11" t="s">
        <v>180</v>
      </c>
      <c r="N95" s="11" t="s">
        <v>1591</v>
      </c>
      <c r="O95" s="11"/>
      <c r="P95" s="11"/>
      <c r="Q95" s="11"/>
      <c r="R95" s="11"/>
      <c r="S95" s="11"/>
      <c r="T95" s="11"/>
      <c r="U95" s="11"/>
      <c r="V95" s="11"/>
      <c r="W95" s="11" t="s">
        <v>492</v>
      </c>
    </row>
    <row r="96" spans="3:23" ht="12.75">
      <c r="C96" s="11">
        <v>89</v>
      </c>
      <c r="D96" s="11" t="s">
        <v>358</v>
      </c>
      <c r="E96" s="21" t="s">
        <v>1877</v>
      </c>
      <c r="F96" s="11">
        <v>6</v>
      </c>
      <c r="G96" s="11" t="s">
        <v>49</v>
      </c>
      <c r="H96" s="11" t="s">
        <v>50</v>
      </c>
      <c r="I96" s="11" t="s">
        <v>348</v>
      </c>
      <c r="J96" s="11" t="s">
        <v>51</v>
      </c>
      <c r="K96" s="11" t="s">
        <v>567</v>
      </c>
      <c r="L96" s="11" t="s">
        <v>52</v>
      </c>
      <c r="M96" s="11" t="s">
        <v>53</v>
      </c>
      <c r="N96" s="11" t="s">
        <v>1872</v>
      </c>
      <c r="O96" s="11"/>
      <c r="P96" s="11"/>
      <c r="Q96" s="11"/>
      <c r="R96" s="11"/>
      <c r="S96" s="11"/>
      <c r="T96" s="11"/>
      <c r="U96" s="11"/>
      <c r="V96" s="11"/>
      <c r="W96" s="11" t="s">
        <v>494</v>
      </c>
    </row>
    <row r="97" spans="3:23" ht="12.75">
      <c r="C97" s="11">
        <v>90</v>
      </c>
      <c r="D97" s="11" t="s">
        <v>364</v>
      </c>
      <c r="E97" s="21" t="s">
        <v>659</v>
      </c>
      <c r="F97" s="11">
        <v>6</v>
      </c>
      <c r="G97" s="11" t="s">
        <v>2361</v>
      </c>
      <c r="H97" s="11" t="s">
        <v>2362</v>
      </c>
      <c r="I97" s="11" t="s">
        <v>2363</v>
      </c>
      <c r="J97" s="11" t="s">
        <v>2364</v>
      </c>
      <c r="K97" s="11" t="s">
        <v>2365</v>
      </c>
      <c r="L97" s="11" t="s">
        <v>2366</v>
      </c>
      <c r="M97" s="11" t="s">
        <v>2367</v>
      </c>
      <c r="N97" s="11"/>
      <c r="O97" s="11"/>
      <c r="P97" s="11"/>
      <c r="Q97" s="11"/>
      <c r="R97" s="11"/>
      <c r="S97" s="11"/>
      <c r="T97" s="11"/>
      <c r="U97" s="11"/>
      <c r="V97" s="11"/>
      <c r="W97" s="11" t="s">
        <v>501</v>
      </c>
    </row>
    <row r="98" spans="3:23" ht="12.75">
      <c r="C98" s="11">
        <v>91</v>
      </c>
      <c r="D98" s="11" t="s">
        <v>307</v>
      </c>
      <c r="E98" s="21" t="s">
        <v>1877</v>
      </c>
      <c r="F98" s="11">
        <v>7</v>
      </c>
      <c r="G98" s="11" t="s">
        <v>119</v>
      </c>
      <c r="H98" s="11" t="s">
        <v>299</v>
      </c>
      <c r="I98" s="11" t="s">
        <v>120</v>
      </c>
      <c r="J98" s="11" t="s">
        <v>121</v>
      </c>
      <c r="K98" s="11" t="s">
        <v>1347</v>
      </c>
      <c r="L98" s="11" t="s">
        <v>298</v>
      </c>
      <c r="M98" s="11" t="s">
        <v>122</v>
      </c>
      <c r="N98" s="11" t="s">
        <v>123</v>
      </c>
      <c r="O98" s="11"/>
      <c r="P98" s="11"/>
      <c r="Q98" s="11"/>
      <c r="R98" s="11"/>
      <c r="S98" s="11"/>
      <c r="T98" s="11"/>
      <c r="U98" s="11"/>
      <c r="V98" s="11"/>
      <c r="W98" s="11" t="s">
        <v>1778</v>
      </c>
    </row>
    <row r="99" spans="3:23" ht="12.75">
      <c r="C99" s="11">
        <v>92</v>
      </c>
      <c r="D99" s="11" t="s">
        <v>1856</v>
      </c>
      <c r="E99" s="21" t="s">
        <v>2670</v>
      </c>
      <c r="F99" s="11">
        <v>7</v>
      </c>
      <c r="G99" s="11" t="s">
        <v>1846</v>
      </c>
      <c r="H99" s="11" t="s">
        <v>1848</v>
      </c>
      <c r="I99" s="11" t="s">
        <v>158</v>
      </c>
      <c r="J99" s="11" t="s">
        <v>159</v>
      </c>
      <c r="K99" s="11" t="s">
        <v>160</v>
      </c>
      <c r="L99" s="11" t="s">
        <v>161</v>
      </c>
      <c r="M99" s="11" t="s">
        <v>162</v>
      </c>
      <c r="N99" s="11" t="s">
        <v>163</v>
      </c>
      <c r="O99" s="11"/>
      <c r="P99" s="11"/>
      <c r="Q99" s="11"/>
      <c r="R99" s="11"/>
      <c r="S99" s="11"/>
      <c r="T99" s="11"/>
      <c r="U99" s="11"/>
      <c r="V99" s="11"/>
      <c r="W99" s="11" t="s">
        <v>1784</v>
      </c>
    </row>
    <row r="100" spans="3:23" ht="12.75">
      <c r="C100" s="11">
        <v>93</v>
      </c>
      <c r="D100" s="11" t="s">
        <v>318</v>
      </c>
      <c r="E100" s="21" t="s">
        <v>1877</v>
      </c>
      <c r="F100" s="11">
        <v>7</v>
      </c>
      <c r="G100" s="11" t="s">
        <v>222</v>
      </c>
      <c r="H100" s="11" t="s">
        <v>223</v>
      </c>
      <c r="I100" s="11" t="s">
        <v>296</v>
      </c>
      <c r="J100" s="11" t="s">
        <v>1564</v>
      </c>
      <c r="K100" s="11" t="s">
        <v>1565</v>
      </c>
      <c r="L100" s="11" t="s">
        <v>1566</v>
      </c>
      <c r="M100" s="11" t="s">
        <v>1567</v>
      </c>
      <c r="N100" s="11"/>
      <c r="O100" s="11"/>
      <c r="P100" s="11"/>
      <c r="Q100" s="11"/>
      <c r="R100" s="11"/>
      <c r="S100" s="11"/>
      <c r="T100" s="11"/>
      <c r="U100" s="11"/>
      <c r="V100" s="11"/>
      <c r="W100" s="11" t="s">
        <v>1793</v>
      </c>
    </row>
    <row r="101" spans="3:23" ht="12.75">
      <c r="C101" s="11">
        <v>94</v>
      </c>
      <c r="D101" s="11" t="s">
        <v>320</v>
      </c>
      <c r="E101" s="21" t="s">
        <v>1877</v>
      </c>
      <c r="F101" s="11">
        <v>7</v>
      </c>
      <c r="G101" s="11" t="s">
        <v>1575</v>
      </c>
      <c r="H101" s="11" t="s">
        <v>1576</v>
      </c>
      <c r="I101" s="11" t="s">
        <v>1577</v>
      </c>
      <c r="J101" s="11" t="s">
        <v>1578</v>
      </c>
      <c r="K101" s="11" t="s">
        <v>1579</v>
      </c>
      <c r="L101" s="11" t="s">
        <v>1580</v>
      </c>
      <c r="M101" s="11" t="s">
        <v>1581</v>
      </c>
      <c r="N101" s="11" t="s">
        <v>1582</v>
      </c>
      <c r="O101" s="11"/>
      <c r="P101" s="11"/>
      <c r="Q101" s="11"/>
      <c r="R101" s="11"/>
      <c r="S101" s="11"/>
      <c r="T101" s="11"/>
      <c r="U101" s="11"/>
      <c r="V101" s="11"/>
      <c r="W101" s="11" t="s">
        <v>1795</v>
      </c>
    </row>
    <row r="102" spans="3:23" ht="12.75">
      <c r="C102" s="11">
        <v>95</v>
      </c>
      <c r="D102" s="11" t="s">
        <v>322</v>
      </c>
      <c r="E102" s="21" t="s">
        <v>1877</v>
      </c>
      <c r="F102" s="11">
        <v>7</v>
      </c>
      <c r="G102" s="11" t="s">
        <v>1593</v>
      </c>
      <c r="H102" s="11" t="s">
        <v>1594</v>
      </c>
      <c r="I102" s="11" t="s">
        <v>1595</v>
      </c>
      <c r="J102" s="11" t="s">
        <v>1596</v>
      </c>
      <c r="K102" s="11" t="s">
        <v>1597</v>
      </c>
      <c r="L102" s="11" t="s">
        <v>1598</v>
      </c>
      <c r="M102" s="11" t="s">
        <v>1379</v>
      </c>
      <c r="N102" s="11" t="s">
        <v>1599</v>
      </c>
      <c r="O102" s="11"/>
      <c r="P102" s="11"/>
      <c r="Q102" s="11"/>
      <c r="R102" s="11"/>
      <c r="S102" s="11"/>
      <c r="T102" s="11"/>
      <c r="U102" s="11"/>
      <c r="V102" s="11"/>
      <c r="W102" s="11" t="s">
        <v>1380</v>
      </c>
    </row>
    <row r="103" spans="3:23" ht="12.75">
      <c r="C103" s="11">
        <v>96</v>
      </c>
      <c r="D103" s="11" t="s">
        <v>324</v>
      </c>
      <c r="E103" s="21" t="s">
        <v>1877</v>
      </c>
      <c r="F103" s="11">
        <v>7</v>
      </c>
      <c r="G103" s="11" t="s">
        <v>141</v>
      </c>
      <c r="H103" s="11" t="s">
        <v>309</v>
      </c>
      <c r="I103" s="11" t="s">
        <v>1607</v>
      </c>
      <c r="J103" s="11" t="s">
        <v>1608</v>
      </c>
      <c r="K103" s="11" t="s">
        <v>1609</v>
      </c>
      <c r="L103" s="11" t="s">
        <v>1610</v>
      </c>
      <c r="M103" s="11" t="s">
        <v>1611</v>
      </c>
      <c r="N103" s="11" t="s">
        <v>1612</v>
      </c>
      <c r="O103" s="11"/>
      <c r="P103" s="11"/>
      <c r="Q103" s="11"/>
      <c r="R103" s="11"/>
      <c r="S103" s="11"/>
      <c r="T103" s="11"/>
      <c r="U103" s="11"/>
      <c r="V103" s="11"/>
      <c r="W103" s="11" t="s">
        <v>1798</v>
      </c>
    </row>
    <row r="104" spans="3:23" ht="12.75">
      <c r="C104" s="11">
        <v>97</v>
      </c>
      <c r="D104" s="11" t="s">
        <v>331</v>
      </c>
      <c r="E104" s="21" t="s">
        <v>1877</v>
      </c>
      <c r="F104" s="11">
        <v>7</v>
      </c>
      <c r="G104" s="11" t="s">
        <v>1653</v>
      </c>
      <c r="H104" s="11" t="s">
        <v>1654</v>
      </c>
      <c r="I104" s="11" t="s">
        <v>1655</v>
      </c>
      <c r="J104" s="11" t="s">
        <v>326</v>
      </c>
      <c r="K104" s="11" t="s">
        <v>1656</v>
      </c>
      <c r="L104" s="11" t="s">
        <v>1657</v>
      </c>
      <c r="M104" s="11" t="s">
        <v>1658</v>
      </c>
      <c r="N104" s="11" t="s">
        <v>1659</v>
      </c>
      <c r="O104" s="11"/>
      <c r="P104" s="11"/>
      <c r="Q104" s="11"/>
      <c r="R104" s="11"/>
      <c r="S104" s="11"/>
      <c r="T104" s="11"/>
      <c r="U104" s="11"/>
      <c r="V104" s="11"/>
      <c r="W104" s="11" t="s">
        <v>1805</v>
      </c>
    </row>
    <row r="105" spans="3:23" ht="12.75">
      <c r="C105" s="11">
        <v>98</v>
      </c>
      <c r="D105" s="11" t="s">
        <v>290</v>
      </c>
      <c r="E105" s="21" t="s">
        <v>1877</v>
      </c>
      <c r="F105" s="11">
        <v>7</v>
      </c>
      <c r="G105" s="11" t="s">
        <v>1675</v>
      </c>
      <c r="H105" s="11" t="s">
        <v>1676</v>
      </c>
      <c r="I105" s="11" t="s">
        <v>1677</v>
      </c>
      <c r="J105" s="11" t="s">
        <v>1678</v>
      </c>
      <c r="K105" s="11" t="s">
        <v>1679</v>
      </c>
      <c r="L105" s="11" t="s">
        <v>2671</v>
      </c>
      <c r="M105" s="11" t="s">
        <v>1930</v>
      </c>
      <c r="N105" s="11" t="s">
        <v>2672</v>
      </c>
      <c r="O105" s="11"/>
      <c r="P105" s="11"/>
      <c r="Q105" s="11"/>
      <c r="R105" s="11"/>
      <c r="S105" s="11"/>
      <c r="T105" s="11"/>
      <c r="U105" s="11"/>
      <c r="V105" s="11"/>
      <c r="W105" s="11" t="s">
        <v>1808</v>
      </c>
    </row>
    <row r="106" spans="3:23" ht="12.75">
      <c r="C106" s="11">
        <v>99</v>
      </c>
      <c r="D106" s="11" t="s">
        <v>334</v>
      </c>
      <c r="E106" s="21" t="s">
        <v>1877</v>
      </c>
      <c r="F106" s="11">
        <v>7</v>
      </c>
      <c r="G106" s="11" t="s">
        <v>2673</v>
      </c>
      <c r="H106" s="11" t="s">
        <v>2674</v>
      </c>
      <c r="I106" s="11" t="s">
        <v>2675</v>
      </c>
      <c r="J106" s="11" t="s">
        <v>2676</v>
      </c>
      <c r="K106" s="11" t="s">
        <v>2677</v>
      </c>
      <c r="L106" s="11" t="s">
        <v>2678</v>
      </c>
      <c r="M106" s="11" t="s">
        <v>2679</v>
      </c>
      <c r="N106" s="11" t="s">
        <v>2680</v>
      </c>
      <c r="O106" s="11"/>
      <c r="P106" s="11"/>
      <c r="Q106" s="11"/>
      <c r="R106" s="11"/>
      <c r="S106" s="11"/>
      <c r="T106" s="11"/>
      <c r="U106" s="11"/>
      <c r="V106" s="11"/>
      <c r="W106" s="11" t="s">
        <v>1809</v>
      </c>
    </row>
    <row r="107" spans="3:23" ht="12.75">
      <c r="C107" s="11">
        <v>100</v>
      </c>
      <c r="D107" s="11" t="s">
        <v>336</v>
      </c>
      <c r="E107" s="21" t="s">
        <v>1877</v>
      </c>
      <c r="F107" s="11">
        <v>7</v>
      </c>
      <c r="G107" s="11" t="s">
        <v>141</v>
      </c>
      <c r="H107" s="11" t="s">
        <v>2688</v>
      </c>
      <c r="I107" s="11" t="s">
        <v>2689</v>
      </c>
      <c r="J107" s="11" t="s">
        <v>376</v>
      </c>
      <c r="K107" s="11" t="s">
        <v>2690</v>
      </c>
      <c r="L107" s="11" t="s">
        <v>2691</v>
      </c>
      <c r="M107" s="11" t="s">
        <v>2692</v>
      </c>
      <c r="N107" s="11" t="s">
        <v>2693</v>
      </c>
      <c r="O107" s="11"/>
      <c r="P107" s="11"/>
      <c r="Q107" s="11"/>
      <c r="R107" s="11"/>
      <c r="S107" s="11"/>
      <c r="T107" s="11"/>
      <c r="U107" s="11"/>
      <c r="V107" s="11"/>
      <c r="W107" s="11" t="s">
        <v>1811</v>
      </c>
    </row>
    <row r="108" spans="3:23" ht="12.75">
      <c r="C108" s="11">
        <v>101</v>
      </c>
      <c r="D108" s="11" t="s">
        <v>344</v>
      </c>
      <c r="E108" s="21" t="s">
        <v>1877</v>
      </c>
      <c r="F108" s="11">
        <v>7</v>
      </c>
      <c r="G108" s="11" t="s">
        <v>142</v>
      </c>
      <c r="H108" s="11" t="s">
        <v>2757</v>
      </c>
      <c r="I108" s="11" t="s">
        <v>2758</v>
      </c>
      <c r="J108" s="11" t="s">
        <v>2759</v>
      </c>
      <c r="K108" s="11" t="s">
        <v>1850</v>
      </c>
      <c r="L108" s="11" t="s">
        <v>78</v>
      </c>
      <c r="M108" s="11"/>
      <c r="N108" s="11"/>
      <c r="O108" s="11"/>
      <c r="P108" s="11"/>
      <c r="Q108" s="11"/>
      <c r="R108" s="11"/>
      <c r="S108" s="11"/>
      <c r="T108" s="11"/>
      <c r="U108" s="11"/>
      <c r="V108" s="11"/>
      <c r="W108" s="11" t="s">
        <v>480</v>
      </c>
    </row>
    <row r="109" spans="3:23" ht="12.75">
      <c r="C109" s="11">
        <v>102</v>
      </c>
      <c r="D109" s="11" t="s">
        <v>347</v>
      </c>
      <c r="E109" s="21" t="s">
        <v>1877</v>
      </c>
      <c r="F109" s="11">
        <v>7</v>
      </c>
      <c r="G109" s="11" t="s">
        <v>2771</v>
      </c>
      <c r="H109" s="11" t="s">
        <v>89</v>
      </c>
      <c r="I109" s="11" t="s">
        <v>2772</v>
      </c>
      <c r="J109" s="11" t="s">
        <v>2773</v>
      </c>
      <c r="K109" s="11" t="s">
        <v>2774</v>
      </c>
      <c r="L109" s="11" t="s">
        <v>2775</v>
      </c>
      <c r="M109" s="11" t="s">
        <v>2776</v>
      </c>
      <c r="N109" s="11"/>
      <c r="O109" s="11"/>
      <c r="P109" s="11"/>
      <c r="Q109" s="11"/>
      <c r="R109" s="11"/>
      <c r="S109" s="11"/>
      <c r="T109" s="11"/>
      <c r="U109" s="11"/>
      <c r="V109" s="11"/>
      <c r="W109" s="11" t="s">
        <v>483</v>
      </c>
    </row>
    <row r="110" spans="3:23" ht="12.75">
      <c r="C110" s="11">
        <v>103</v>
      </c>
      <c r="D110" s="11" t="s">
        <v>349</v>
      </c>
      <c r="E110" s="21" t="s">
        <v>1877</v>
      </c>
      <c r="F110" s="11">
        <v>7</v>
      </c>
      <c r="G110" s="11" t="s">
        <v>2782</v>
      </c>
      <c r="H110" s="11" t="s">
        <v>2783</v>
      </c>
      <c r="I110" s="11" t="s">
        <v>2784</v>
      </c>
      <c r="J110" s="11" t="s">
        <v>2785</v>
      </c>
      <c r="K110" s="11" t="s">
        <v>0</v>
      </c>
      <c r="L110" s="11" t="s">
        <v>1</v>
      </c>
      <c r="M110" s="11" t="s">
        <v>2</v>
      </c>
      <c r="N110" s="11" t="s">
        <v>3</v>
      </c>
      <c r="O110" s="11"/>
      <c r="P110" s="11"/>
      <c r="Q110" s="11"/>
      <c r="R110" s="11"/>
      <c r="S110" s="11"/>
      <c r="T110" s="11"/>
      <c r="U110" s="11"/>
      <c r="V110" s="11"/>
      <c r="W110" s="11" t="s">
        <v>485</v>
      </c>
    </row>
    <row r="111" spans="3:23" ht="12.75">
      <c r="C111" s="11">
        <v>104</v>
      </c>
      <c r="D111" s="11" t="s">
        <v>354</v>
      </c>
      <c r="E111" s="21" t="s">
        <v>2670</v>
      </c>
      <c r="F111" s="11">
        <v>7</v>
      </c>
      <c r="G111" s="11" t="s">
        <v>27</v>
      </c>
      <c r="H111" s="11" t="s">
        <v>28</v>
      </c>
      <c r="I111" s="11" t="s">
        <v>29</v>
      </c>
      <c r="J111" s="11" t="s">
        <v>30</v>
      </c>
      <c r="K111" s="11" t="s">
        <v>31</v>
      </c>
      <c r="L111" s="11" t="s">
        <v>32</v>
      </c>
      <c r="M111" s="11" t="s">
        <v>33</v>
      </c>
      <c r="N111" s="11"/>
      <c r="O111" s="11"/>
      <c r="P111" s="11"/>
      <c r="Q111" s="11"/>
      <c r="R111" s="11"/>
      <c r="S111" s="11"/>
      <c r="T111" s="11"/>
      <c r="U111" s="11"/>
      <c r="V111" s="11"/>
      <c r="W111" s="11" t="s">
        <v>490</v>
      </c>
    </row>
    <row r="112" spans="3:23" ht="12.75">
      <c r="C112" s="11">
        <v>105</v>
      </c>
      <c r="D112" s="11" t="s">
        <v>1869</v>
      </c>
      <c r="E112" s="21" t="s">
        <v>1877</v>
      </c>
      <c r="F112" s="11">
        <v>7</v>
      </c>
      <c r="G112" s="11" t="s">
        <v>2368</v>
      </c>
      <c r="H112" s="11" t="s">
        <v>2369</v>
      </c>
      <c r="I112" s="11" t="s">
        <v>2370</v>
      </c>
      <c r="J112" s="11" t="s">
        <v>2371</v>
      </c>
      <c r="K112" s="11" t="s">
        <v>2372</v>
      </c>
      <c r="L112" s="11" t="s">
        <v>1716</v>
      </c>
      <c r="M112" s="11" t="s">
        <v>2373</v>
      </c>
      <c r="N112" s="11" t="s">
        <v>2374</v>
      </c>
      <c r="O112" s="11"/>
      <c r="P112" s="11"/>
      <c r="Q112" s="11"/>
      <c r="R112" s="11"/>
      <c r="S112" s="11"/>
      <c r="T112" s="11"/>
      <c r="U112" s="11"/>
      <c r="V112" s="11"/>
      <c r="W112" s="11" t="s">
        <v>502</v>
      </c>
    </row>
    <row r="113" spans="3:23" ht="12.75">
      <c r="C113" s="11">
        <v>106</v>
      </c>
      <c r="D113" s="11" t="s">
        <v>1701</v>
      </c>
      <c r="E113" s="21" t="s">
        <v>1877</v>
      </c>
      <c r="F113" s="11">
        <v>8</v>
      </c>
      <c r="G113" s="11" t="s">
        <v>1115</v>
      </c>
      <c r="H113" s="11" t="s">
        <v>972</v>
      </c>
      <c r="I113" s="11" t="s">
        <v>1206</v>
      </c>
      <c r="J113" s="11" t="s">
        <v>973</v>
      </c>
      <c r="K113" s="11" t="s">
        <v>1276</v>
      </c>
      <c r="L113" s="11" t="s">
        <v>1328</v>
      </c>
      <c r="M113" s="11" t="s">
        <v>1334</v>
      </c>
      <c r="N113" s="11"/>
      <c r="O113" s="11" t="s">
        <v>1207</v>
      </c>
      <c r="P113" s="11" t="s">
        <v>1050</v>
      </c>
      <c r="Q113" s="11" t="s">
        <v>1116</v>
      </c>
      <c r="R113" s="11" t="s">
        <v>1908</v>
      </c>
      <c r="S113" s="11" t="s">
        <v>1277</v>
      </c>
      <c r="T113" s="11" t="s">
        <v>1208</v>
      </c>
      <c r="U113" s="11" t="s">
        <v>974</v>
      </c>
      <c r="V113" s="11"/>
      <c r="W113" s="11" t="s">
        <v>428</v>
      </c>
    </row>
    <row r="114" spans="3:23" ht="12.75">
      <c r="C114" s="11">
        <v>107</v>
      </c>
      <c r="D114" s="11" t="s">
        <v>1709</v>
      </c>
      <c r="E114" s="21" t="s">
        <v>1877</v>
      </c>
      <c r="F114" s="11">
        <v>8</v>
      </c>
      <c r="G114" s="11" t="s">
        <v>1855</v>
      </c>
      <c r="H114" s="11" t="s">
        <v>1278</v>
      </c>
      <c r="I114" s="11" t="s">
        <v>543</v>
      </c>
      <c r="J114" s="11" t="s">
        <v>1856</v>
      </c>
      <c r="K114" s="11" t="s">
        <v>1335</v>
      </c>
      <c r="L114" s="11" t="s">
        <v>1209</v>
      </c>
      <c r="M114" s="11" t="s">
        <v>1117</v>
      </c>
      <c r="N114" s="11"/>
      <c r="O114" s="11" t="s">
        <v>1336</v>
      </c>
      <c r="P114" s="11" t="s">
        <v>824</v>
      </c>
      <c r="Q114" s="11" t="s">
        <v>825</v>
      </c>
      <c r="R114" s="11" t="s">
        <v>1915</v>
      </c>
      <c r="S114" s="11" t="s">
        <v>826</v>
      </c>
      <c r="T114" s="11" t="s">
        <v>1051</v>
      </c>
      <c r="U114" s="11" t="s">
        <v>900</v>
      </c>
      <c r="V114" s="11"/>
      <c r="W114" s="11" t="s">
        <v>421</v>
      </c>
    </row>
    <row r="115" spans="3:23" ht="12.75">
      <c r="C115" s="11">
        <v>108</v>
      </c>
      <c r="D115" s="11" t="s">
        <v>1744</v>
      </c>
      <c r="E115" s="21" t="s">
        <v>659</v>
      </c>
      <c r="F115" s="11">
        <v>8</v>
      </c>
      <c r="G115" s="11" t="s">
        <v>605</v>
      </c>
      <c r="H115" s="11" t="s">
        <v>1869</v>
      </c>
      <c r="I115" s="11" t="s">
        <v>1118</v>
      </c>
      <c r="J115" s="11" t="s">
        <v>1279</v>
      </c>
      <c r="K115" s="11" t="s">
        <v>975</v>
      </c>
      <c r="L115" s="11" t="s">
        <v>1280</v>
      </c>
      <c r="M115" s="11" t="s">
        <v>1268</v>
      </c>
      <c r="N115" s="11"/>
      <c r="O115" s="11" t="s">
        <v>1281</v>
      </c>
      <c r="P115" s="11" t="s">
        <v>1119</v>
      </c>
      <c r="Q115" s="11" t="s">
        <v>1052</v>
      </c>
      <c r="R115" s="11" t="s">
        <v>1983</v>
      </c>
      <c r="S115" s="11" t="s">
        <v>1282</v>
      </c>
      <c r="T115" s="11" t="s">
        <v>827</v>
      </c>
      <c r="U115" s="11" t="s">
        <v>976</v>
      </c>
      <c r="V115" s="11"/>
      <c r="W115" s="11" t="s">
        <v>444</v>
      </c>
    </row>
    <row r="116" spans="3:23" ht="12.75">
      <c r="C116" s="11">
        <v>109</v>
      </c>
      <c r="D116" s="11" t="s">
        <v>660</v>
      </c>
      <c r="E116" s="21" t="s">
        <v>2670</v>
      </c>
      <c r="F116" s="11">
        <v>8</v>
      </c>
      <c r="G116" s="11" t="s">
        <v>661</v>
      </c>
      <c r="H116" s="11" t="s">
        <v>662</v>
      </c>
      <c r="I116" s="11" t="s">
        <v>663</v>
      </c>
      <c r="J116" s="11" t="s">
        <v>664</v>
      </c>
      <c r="K116" s="11" t="s">
        <v>1349</v>
      </c>
      <c r="L116" s="11" t="s">
        <v>1348</v>
      </c>
      <c r="M116" s="11" t="s">
        <v>1350</v>
      </c>
      <c r="N116" s="11"/>
      <c r="O116" s="11"/>
      <c r="P116" s="11"/>
      <c r="Q116" s="11"/>
      <c r="R116" s="11"/>
      <c r="S116" s="11"/>
      <c r="T116" s="11"/>
      <c r="U116" s="11"/>
      <c r="V116" s="11"/>
      <c r="W116" s="11" t="s">
        <v>1775</v>
      </c>
    </row>
    <row r="117" spans="3:23" ht="12.75">
      <c r="C117" s="11">
        <v>110</v>
      </c>
      <c r="D117" s="11" t="s">
        <v>310</v>
      </c>
      <c r="E117" s="21" t="s">
        <v>1877</v>
      </c>
      <c r="F117" s="11">
        <v>8</v>
      </c>
      <c r="G117" s="11" t="s">
        <v>1855</v>
      </c>
      <c r="H117" s="11" t="s">
        <v>151</v>
      </c>
      <c r="I117" s="11" t="s">
        <v>152</v>
      </c>
      <c r="J117" s="11" t="s">
        <v>153</v>
      </c>
      <c r="K117" s="11" t="s">
        <v>154</v>
      </c>
      <c r="L117" s="11" t="s">
        <v>155</v>
      </c>
      <c r="M117" s="11" t="s">
        <v>156</v>
      </c>
      <c r="N117" s="11" t="s">
        <v>157</v>
      </c>
      <c r="O117" s="11"/>
      <c r="P117" s="11"/>
      <c r="Q117" s="11"/>
      <c r="R117" s="11"/>
      <c r="S117" s="11"/>
      <c r="T117" s="11"/>
      <c r="U117" s="11"/>
      <c r="V117" s="11"/>
      <c r="W117" s="11" t="s">
        <v>1783</v>
      </c>
    </row>
    <row r="118" spans="3:23" ht="12.75">
      <c r="C118" s="11">
        <v>111</v>
      </c>
      <c r="D118" s="11" t="s">
        <v>321</v>
      </c>
      <c r="E118" s="21" t="s">
        <v>1877</v>
      </c>
      <c r="F118" s="11">
        <v>8</v>
      </c>
      <c r="G118" s="11" t="s">
        <v>1583</v>
      </c>
      <c r="H118" s="11" t="s">
        <v>1584</v>
      </c>
      <c r="I118" s="11" t="s">
        <v>1585</v>
      </c>
      <c r="J118" s="11" t="s">
        <v>1586</v>
      </c>
      <c r="K118" s="11" t="s">
        <v>1587</v>
      </c>
      <c r="L118" s="11" t="s">
        <v>1588</v>
      </c>
      <c r="M118" s="11" t="s">
        <v>1589</v>
      </c>
      <c r="N118" s="11" t="s">
        <v>295</v>
      </c>
      <c r="O118" s="11"/>
      <c r="P118" s="11"/>
      <c r="Q118" s="11"/>
      <c r="R118" s="11"/>
      <c r="S118" s="11"/>
      <c r="T118" s="11"/>
      <c r="U118" s="11"/>
      <c r="V118" s="11"/>
      <c r="W118" s="11" t="s">
        <v>1796</v>
      </c>
    </row>
    <row r="119" spans="3:23" ht="12.75">
      <c r="C119" s="11">
        <v>112</v>
      </c>
      <c r="D119" s="11" t="s">
        <v>325</v>
      </c>
      <c r="E119" s="21" t="s">
        <v>1877</v>
      </c>
      <c r="F119" s="11">
        <v>8</v>
      </c>
      <c r="G119" s="11" t="s">
        <v>1613</v>
      </c>
      <c r="H119" s="11" t="s">
        <v>1849</v>
      </c>
      <c r="I119" s="11" t="s">
        <v>1614</v>
      </c>
      <c r="J119" s="11" t="s">
        <v>1615</v>
      </c>
      <c r="K119" s="11" t="s">
        <v>1841</v>
      </c>
      <c r="L119" s="11" t="s">
        <v>1616</v>
      </c>
      <c r="M119" s="11" t="s">
        <v>171</v>
      </c>
      <c r="N119" s="11" t="s">
        <v>1617</v>
      </c>
      <c r="O119" s="11"/>
      <c r="P119" s="11"/>
      <c r="Q119" s="11"/>
      <c r="R119" s="11"/>
      <c r="S119" s="11"/>
      <c r="T119" s="11"/>
      <c r="U119" s="11"/>
      <c r="V119" s="11"/>
      <c r="W119" s="11" t="s">
        <v>1799</v>
      </c>
    </row>
    <row r="120" spans="3:23" ht="12.75">
      <c r="C120" s="11">
        <v>113</v>
      </c>
      <c r="D120" s="11" t="s">
        <v>340</v>
      </c>
      <c r="E120" s="21" t="s">
        <v>2670</v>
      </c>
      <c r="F120" s="11">
        <v>8</v>
      </c>
      <c r="G120" s="11" t="s">
        <v>1847</v>
      </c>
      <c r="H120" s="11" t="s">
        <v>2713</v>
      </c>
      <c r="I120" s="11" t="s">
        <v>2714</v>
      </c>
      <c r="J120" s="11" t="s">
        <v>2715</v>
      </c>
      <c r="K120" s="11" t="s">
        <v>2716</v>
      </c>
      <c r="L120" s="11" t="s">
        <v>2717</v>
      </c>
      <c r="M120" s="11" t="s">
        <v>302</v>
      </c>
      <c r="N120" s="11"/>
      <c r="O120" s="11"/>
      <c r="P120" s="11"/>
      <c r="Q120" s="11"/>
      <c r="R120" s="11"/>
      <c r="S120" s="11"/>
      <c r="T120" s="11"/>
      <c r="U120" s="11"/>
      <c r="V120" s="11"/>
      <c r="W120" s="11" t="s">
        <v>1815</v>
      </c>
    </row>
    <row r="121" spans="3:23" ht="12.75">
      <c r="C121" s="11">
        <v>114</v>
      </c>
      <c r="D121" s="11" t="s">
        <v>350</v>
      </c>
      <c r="E121" s="21" t="s">
        <v>1877</v>
      </c>
      <c r="F121" s="11">
        <v>8</v>
      </c>
      <c r="G121" s="11" t="s">
        <v>4</v>
      </c>
      <c r="H121" s="11" t="s">
        <v>5</v>
      </c>
      <c r="I121" s="11" t="s">
        <v>6</v>
      </c>
      <c r="J121" s="11" t="s">
        <v>7</v>
      </c>
      <c r="K121" s="11" t="s">
        <v>1351</v>
      </c>
      <c r="L121" s="11" t="s">
        <v>1862</v>
      </c>
      <c r="M121" s="11" t="s">
        <v>8</v>
      </c>
      <c r="N121" s="11" t="s">
        <v>9</v>
      </c>
      <c r="O121" s="11"/>
      <c r="P121" s="11"/>
      <c r="Q121" s="11"/>
      <c r="R121" s="11"/>
      <c r="S121" s="11"/>
      <c r="T121" s="11"/>
      <c r="U121" s="11"/>
      <c r="V121" s="11"/>
      <c r="W121" s="11" t="s">
        <v>486</v>
      </c>
    </row>
    <row r="122" spans="3:23" ht="12.75">
      <c r="C122" s="11">
        <v>115</v>
      </c>
      <c r="D122" s="11" t="s">
        <v>353</v>
      </c>
      <c r="E122" s="21" t="s">
        <v>1877</v>
      </c>
      <c r="F122" s="11">
        <v>8</v>
      </c>
      <c r="G122" s="11" t="s">
        <v>21</v>
      </c>
      <c r="H122" s="11" t="s">
        <v>92</v>
      </c>
      <c r="I122" s="11" t="s">
        <v>22</v>
      </c>
      <c r="J122" s="11" t="s">
        <v>23</v>
      </c>
      <c r="K122" s="11" t="s">
        <v>24</v>
      </c>
      <c r="L122" s="11" t="s">
        <v>25</v>
      </c>
      <c r="M122" s="11" t="s">
        <v>194</v>
      </c>
      <c r="N122" s="11" t="s">
        <v>26</v>
      </c>
      <c r="O122" s="11"/>
      <c r="P122" s="11"/>
      <c r="Q122" s="11"/>
      <c r="R122" s="11"/>
      <c r="S122" s="11"/>
      <c r="T122" s="11"/>
      <c r="U122" s="11"/>
      <c r="V122" s="11"/>
      <c r="W122" s="11" t="s">
        <v>489</v>
      </c>
    </row>
    <row r="123" spans="3:23" ht="12.75">
      <c r="C123" s="11">
        <v>116</v>
      </c>
      <c r="D123" s="11" t="s">
        <v>359</v>
      </c>
      <c r="E123" s="21" t="s">
        <v>2670</v>
      </c>
      <c r="F123" s="11">
        <v>8</v>
      </c>
      <c r="G123" s="11" t="s">
        <v>54</v>
      </c>
      <c r="H123" s="11" t="s">
        <v>55</v>
      </c>
      <c r="I123" s="11" t="s">
        <v>56</v>
      </c>
      <c r="J123" s="11" t="s">
        <v>57</v>
      </c>
      <c r="K123" s="11" t="s">
        <v>58</v>
      </c>
      <c r="L123" s="11" t="s">
        <v>59</v>
      </c>
      <c r="M123" s="11" t="s">
        <v>60</v>
      </c>
      <c r="N123" s="11" t="s">
        <v>61</v>
      </c>
      <c r="O123" s="11"/>
      <c r="P123" s="11"/>
      <c r="Q123" s="11"/>
      <c r="R123" s="11"/>
      <c r="S123" s="11"/>
      <c r="T123" s="11"/>
      <c r="U123" s="11"/>
      <c r="V123" s="11"/>
      <c r="W123" s="11" t="s">
        <v>495</v>
      </c>
    </row>
    <row r="124" spans="3:23" ht="12.75">
      <c r="C124" s="11">
        <v>117</v>
      </c>
      <c r="D124" s="11" t="s">
        <v>365</v>
      </c>
      <c r="E124" s="21" t="s">
        <v>2670</v>
      </c>
      <c r="F124" s="11">
        <v>8</v>
      </c>
      <c r="G124" s="11" t="s">
        <v>2375</v>
      </c>
      <c r="H124" s="11" t="s">
        <v>2376</v>
      </c>
      <c r="I124" s="11" t="s">
        <v>2377</v>
      </c>
      <c r="J124" s="11" t="s">
        <v>2378</v>
      </c>
      <c r="K124" s="11" t="s">
        <v>2379</v>
      </c>
      <c r="L124" s="11" t="s">
        <v>2380</v>
      </c>
      <c r="M124" s="11" t="s">
        <v>2381</v>
      </c>
      <c r="N124" s="11" t="s">
        <v>2382</v>
      </c>
      <c r="O124" s="11"/>
      <c r="P124" s="11"/>
      <c r="Q124" s="11"/>
      <c r="R124" s="11"/>
      <c r="S124" s="11"/>
      <c r="T124" s="11"/>
      <c r="U124" s="11"/>
      <c r="V124" s="11"/>
      <c r="W124" s="11" t="s">
        <v>503</v>
      </c>
    </row>
    <row r="125" spans="3:23" ht="12.75">
      <c r="C125" s="11">
        <v>118</v>
      </c>
      <c r="D125" s="11" t="s">
        <v>367</v>
      </c>
      <c r="E125" s="21" t="s">
        <v>659</v>
      </c>
      <c r="F125" s="11">
        <v>8</v>
      </c>
      <c r="G125" s="11" t="s">
        <v>2389</v>
      </c>
      <c r="H125" s="11" t="s">
        <v>2390</v>
      </c>
      <c r="I125" s="11" t="s">
        <v>2391</v>
      </c>
      <c r="J125" s="11" t="s">
        <v>2392</v>
      </c>
      <c r="K125" s="11" t="s">
        <v>2393</v>
      </c>
      <c r="L125" s="11" t="s">
        <v>2394</v>
      </c>
      <c r="M125" s="11" t="s">
        <v>2395</v>
      </c>
      <c r="N125" s="11" t="s">
        <v>2396</v>
      </c>
      <c r="O125" s="11"/>
      <c r="P125" s="11"/>
      <c r="Q125" s="11"/>
      <c r="R125" s="11"/>
      <c r="S125" s="11"/>
      <c r="T125" s="11"/>
      <c r="U125" s="11"/>
      <c r="V125" s="11"/>
      <c r="W125" s="11" t="s">
        <v>1835</v>
      </c>
    </row>
    <row r="126" spans="3:23" ht="12.75">
      <c r="C126" s="11">
        <v>119</v>
      </c>
      <c r="D126" s="11" t="s">
        <v>380</v>
      </c>
      <c r="E126" s="21" t="s">
        <v>2670</v>
      </c>
      <c r="F126" s="11">
        <v>8</v>
      </c>
      <c r="G126" s="11" t="s">
        <v>2375</v>
      </c>
      <c r="H126" s="11" t="s">
        <v>2376</v>
      </c>
      <c r="I126" s="11" t="s">
        <v>2377</v>
      </c>
      <c r="J126" s="11" t="s">
        <v>2378</v>
      </c>
      <c r="K126" s="11" t="s">
        <v>2379</v>
      </c>
      <c r="L126" s="11" t="s">
        <v>2380</v>
      </c>
      <c r="M126" s="11" t="s">
        <v>2381</v>
      </c>
      <c r="N126" s="11" t="s">
        <v>2382</v>
      </c>
      <c r="O126" s="11"/>
      <c r="P126" s="11"/>
      <c r="Q126" s="11"/>
      <c r="R126" s="11"/>
      <c r="S126" s="11"/>
      <c r="T126" s="11"/>
      <c r="U126" s="11"/>
      <c r="V126" s="11"/>
      <c r="W126" s="11" t="s">
        <v>2343</v>
      </c>
    </row>
    <row r="127" spans="3:23" ht="12.75">
      <c r="C127" s="11">
        <v>120</v>
      </c>
      <c r="D127" s="11" t="s">
        <v>402</v>
      </c>
      <c r="E127" s="21" t="s">
        <v>2670</v>
      </c>
      <c r="F127" s="11">
        <v>8</v>
      </c>
      <c r="G127" s="11" t="s">
        <v>2662</v>
      </c>
      <c r="H127" s="11" t="s">
        <v>2663</v>
      </c>
      <c r="I127" s="11" t="s">
        <v>2660</v>
      </c>
      <c r="J127" s="11" t="s">
        <v>2664</v>
      </c>
      <c r="K127" s="11" t="s">
        <v>2665</v>
      </c>
      <c r="L127" s="11" t="s">
        <v>2666</v>
      </c>
      <c r="M127" s="11" t="s">
        <v>2667</v>
      </c>
      <c r="N127" s="11" t="s">
        <v>2661</v>
      </c>
      <c r="O127" s="11"/>
      <c r="P127" s="11"/>
      <c r="Q127" s="11"/>
      <c r="R127" s="11"/>
      <c r="S127" s="11"/>
      <c r="T127" s="11"/>
      <c r="U127" s="11"/>
      <c r="V127" s="11"/>
      <c r="W127" s="11" t="s">
        <v>76</v>
      </c>
    </row>
    <row r="128" spans="3:23" ht="12.75">
      <c r="C128" s="11">
        <v>121</v>
      </c>
      <c r="D128" s="11" t="s">
        <v>1703</v>
      </c>
      <c r="E128" s="21" t="s">
        <v>2670</v>
      </c>
      <c r="F128" s="11">
        <v>9</v>
      </c>
      <c r="G128" s="11" t="s">
        <v>2116</v>
      </c>
      <c r="H128" s="11" t="s">
        <v>1867</v>
      </c>
      <c r="I128" s="11" t="s">
        <v>1053</v>
      </c>
      <c r="J128" s="11" t="s">
        <v>1120</v>
      </c>
      <c r="K128" s="11" t="s">
        <v>828</v>
      </c>
      <c r="L128" s="11" t="s">
        <v>1121</v>
      </c>
      <c r="M128" s="11"/>
      <c r="N128" s="11"/>
      <c r="O128" s="11" t="s">
        <v>901</v>
      </c>
      <c r="P128" s="11" t="s">
        <v>1122</v>
      </c>
      <c r="Q128" s="11" t="s">
        <v>1337</v>
      </c>
      <c r="R128" s="11" t="s">
        <v>1979</v>
      </c>
      <c r="S128" s="11" t="s">
        <v>902</v>
      </c>
      <c r="T128" s="11" t="s">
        <v>829</v>
      </c>
      <c r="U128" s="11"/>
      <c r="V128" s="11"/>
      <c r="W128" s="11" t="s">
        <v>440</v>
      </c>
    </row>
    <row r="129" spans="3:23" ht="12.75">
      <c r="C129" s="11">
        <v>122</v>
      </c>
      <c r="D129" s="11" t="s">
        <v>305</v>
      </c>
      <c r="E129" s="21" t="s">
        <v>1877</v>
      </c>
      <c r="F129" s="11">
        <v>9</v>
      </c>
      <c r="G129" s="11" t="s">
        <v>1853</v>
      </c>
      <c r="H129" s="11" t="s">
        <v>106</v>
      </c>
      <c r="I129" s="11" t="s">
        <v>107</v>
      </c>
      <c r="J129" s="11" t="s">
        <v>108</v>
      </c>
      <c r="K129" s="11" t="s">
        <v>109</v>
      </c>
      <c r="L129" s="11" t="s">
        <v>1866</v>
      </c>
      <c r="M129" s="11" t="s">
        <v>110</v>
      </c>
      <c r="N129" s="11"/>
      <c r="O129" s="11"/>
      <c r="P129" s="11"/>
      <c r="Q129" s="11"/>
      <c r="R129" s="11"/>
      <c r="S129" s="11"/>
      <c r="T129" s="11"/>
      <c r="U129" s="11"/>
      <c r="V129" s="11"/>
      <c r="W129" s="11" t="s">
        <v>1776</v>
      </c>
    </row>
    <row r="130" spans="3:23" ht="12.75">
      <c r="C130" s="11">
        <v>123</v>
      </c>
      <c r="D130" s="11" t="s">
        <v>309</v>
      </c>
      <c r="E130" s="21" t="s">
        <v>1877</v>
      </c>
      <c r="F130" s="11">
        <v>9</v>
      </c>
      <c r="G130" s="11" t="s">
        <v>129</v>
      </c>
      <c r="H130" s="11" t="s">
        <v>130</v>
      </c>
      <c r="I130" s="11" t="s">
        <v>131</v>
      </c>
      <c r="J130" s="11" t="s">
        <v>1878</v>
      </c>
      <c r="K130" s="11" t="s">
        <v>132</v>
      </c>
      <c r="L130" s="11" t="s">
        <v>133</v>
      </c>
      <c r="M130" s="11" t="s">
        <v>134</v>
      </c>
      <c r="N130" s="11"/>
      <c r="O130" s="11"/>
      <c r="P130" s="11"/>
      <c r="Q130" s="11"/>
      <c r="R130" s="11"/>
      <c r="S130" s="11"/>
      <c r="T130" s="11"/>
      <c r="U130" s="11"/>
      <c r="V130" s="11"/>
      <c r="W130" s="11" t="s">
        <v>1780</v>
      </c>
    </row>
    <row r="131" spans="3:23" ht="12.75">
      <c r="C131" s="11">
        <v>124</v>
      </c>
      <c r="D131" s="11" t="s">
        <v>287</v>
      </c>
      <c r="E131" s="21" t="s">
        <v>1877</v>
      </c>
      <c r="F131" s="11">
        <v>9</v>
      </c>
      <c r="G131" s="11" t="s">
        <v>135</v>
      </c>
      <c r="H131" s="11" t="s">
        <v>136</v>
      </c>
      <c r="I131" s="11" t="s">
        <v>1853</v>
      </c>
      <c r="J131" s="11" t="s">
        <v>137</v>
      </c>
      <c r="K131" s="11" t="s">
        <v>138</v>
      </c>
      <c r="L131" s="11" t="s">
        <v>139</v>
      </c>
      <c r="M131" s="11" t="s">
        <v>1732</v>
      </c>
      <c r="N131" s="11" t="s">
        <v>140</v>
      </c>
      <c r="O131" s="11"/>
      <c r="P131" s="11"/>
      <c r="Q131" s="11"/>
      <c r="R131" s="11"/>
      <c r="S131" s="11"/>
      <c r="T131" s="11"/>
      <c r="U131" s="11"/>
      <c r="V131" s="11"/>
      <c r="W131" s="11" t="s">
        <v>1781</v>
      </c>
    </row>
    <row r="132" spans="3:23" ht="12.75">
      <c r="C132" s="11">
        <v>125</v>
      </c>
      <c r="D132" s="11" t="s">
        <v>1851</v>
      </c>
      <c r="E132" s="21" t="s">
        <v>1877</v>
      </c>
      <c r="F132" s="11">
        <v>9</v>
      </c>
      <c r="G132" s="11" t="s">
        <v>143</v>
      </c>
      <c r="H132" s="11" t="s">
        <v>144</v>
      </c>
      <c r="I132" s="11" t="s">
        <v>145</v>
      </c>
      <c r="J132" s="11" t="s">
        <v>146</v>
      </c>
      <c r="K132" s="11" t="s">
        <v>147</v>
      </c>
      <c r="L132" s="11" t="s">
        <v>148</v>
      </c>
      <c r="M132" s="11" t="s">
        <v>149</v>
      </c>
      <c r="N132" s="11" t="s">
        <v>80</v>
      </c>
      <c r="O132" s="11"/>
      <c r="P132" s="11"/>
      <c r="Q132" s="11"/>
      <c r="R132" s="11"/>
      <c r="S132" s="11"/>
      <c r="T132" s="11"/>
      <c r="U132" s="11"/>
      <c r="V132" s="11"/>
      <c r="W132" s="11" t="s">
        <v>1782</v>
      </c>
    </row>
    <row r="133" spans="3:23" ht="12.75">
      <c r="C133" s="11">
        <v>126</v>
      </c>
      <c r="D133" s="11" t="s">
        <v>315</v>
      </c>
      <c r="E133" s="21" t="s">
        <v>1877</v>
      </c>
      <c r="F133" s="11">
        <v>9</v>
      </c>
      <c r="G133" s="11" t="s">
        <v>195</v>
      </c>
      <c r="H133" s="11" t="s">
        <v>196</v>
      </c>
      <c r="I133" s="11" t="s">
        <v>424</v>
      </c>
      <c r="J133" s="11" t="s">
        <v>197</v>
      </c>
      <c r="K133" s="11" t="s">
        <v>128</v>
      </c>
      <c r="L133" s="11" t="s">
        <v>198</v>
      </c>
      <c r="M133" s="11" t="s">
        <v>1736</v>
      </c>
      <c r="N133" s="11" t="s">
        <v>199</v>
      </c>
      <c r="O133" s="11"/>
      <c r="P133" s="11"/>
      <c r="Q133" s="11"/>
      <c r="R133" s="11"/>
      <c r="S133" s="11"/>
      <c r="T133" s="11"/>
      <c r="U133" s="11"/>
      <c r="V133" s="11"/>
      <c r="W133" s="11" t="s">
        <v>1789</v>
      </c>
    </row>
    <row r="134" spans="3:23" ht="12.75">
      <c r="C134" s="11">
        <v>127</v>
      </c>
      <c r="D134" s="11" t="s">
        <v>335</v>
      </c>
      <c r="E134" s="21" t="s">
        <v>1877</v>
      </c>
      <c r="F134" s="11">
        <v>9</v>
      </c>
      <c r="G134" s="11" t="s">
        <v>2681</v>
      </c>
      <c r="H134" s="11" t="s">
        <v>2682</v>
      </c>
      <c r="I134" s="11" t="s">
        <v>2683</v>
      </c>
      <c r="J134" s="11" t="s">
        <v>286</v>
      </c>
      <c r="K134" s="11" t="s">
        <v>2684</v>
      </c>
      <c r="L134" s="11" t="s">
        <v>2685</v>
      </c>
      <c r="M134" s="11" t="s">
        <v>2686</v>
      </c>
      <c r="N134" s="11" t="s">
        <v>2687</v>
      </c>
      <c r="O134" s="11"/>
      <c r="P134" s="11"/>
      <c r="Q134" s="11"/>
      <c r="R134" s="11"/>
      <c r="S134" s="11"/>
      <c r="T134" s="11"/>
      <c r="U134" s="11"/>
      <c r="V134" s="11"/>
      <c r="W134" s="11" t="s">
        <v>1810</v>
      </c>
    </row>
    <row r="135" spans="3:23" ht="12.75">
      <c r="C135" s="11">
        <v>128</v>
      </c>
      <c r="D135" s="11" t="s">
        <v>339</v>
      </c>
      <c r="E135" s="21" t="s">
        <v>1877</v>
      </c>
      <c r="F135" s="11">
        <v>9</v>
      </c>
      <c r="G135" s="11" t="s">
        <v>2707</v>
      </c>
      <c r="H135" s="11" t="s">
        <v>2708</v>
      </c>
      <c r="I135" s="11" t="s">
        <v>1702</v>
      </c>
      <c r="J135" s="11" t="s">
        <v>2709</v>
      </c>
      <c r="K135" s="11" t="s">
        <v>2710</v>
      </c>
      <c r="L135" s="11" t="s">
        <v>1715</v>
      </c>
      <c r="M135" s="11" t="s">
        <v>2711</v>
      </c>
      <c r="N135" s="11" t="s">
        <v>2712</v>
      </c>
      <c r="O135" s="11"/>
      <c r="P135" s="11"/>
      <c r="Q135" s="11"/>
      <c r="R135" s="11"/>
      <c r="S135" s="11"/>
      <c r="T135" s="11"/>
      <c r="U135" s="11"/>
      <c r="V135" s="11"/>
      <c r="W135" s="11" t="s">
        <v>1814</v>
      </c>
    </row>
    <row r="136" spans="3:23" ht="12.75">
      <c r="C136" s="11">
        <v>129</v>
      </c>
      <c r="D136" s="11" t="s">
        <v>345</v>
      </c>
      <c r="E136" s="21" t="s">
        <v>2670</v>
      </c>
      <c r="F136" s="11">
        <v>9</v>
      </c>
      <c r="G136" s="11" t="s">
        <v>2760</v>
      </c>
      <c r="H136" s="11" t="s">
        <v>2761</v>
      </c>
      <c r="I136" s="11" t="s">
        <v>2762</v>
      </c>
      <c r="J136" s="11" t="s">
        <v>1839</v>
      </c>
      <c r="K136" s="11" t="s">
        <v>1992</v>
      </c>
      <c r="L136" s="11" t="s">
        <v>2763</v>
      </c>
      <c r="M136" s="11"/>
      <c r="N136" s="11"/>
      <c r="O136" s="11"/>
      <c r="P136" s="11"/>
      <c r="Q136" s="11"/>
      <c r="R136" s="11"/>
      <c r="S136" s="11"/>
      <c r="T136" s="11"/>
      <c r="U136" s="11"/>
      <c r="V136" s="11"/>
      <c r="W136" s="11" t="s">
        <v>481</v>
      </c>
    </row>
    <row r="137" spans="3:23" ht="12.75">
      <c r="C137" s="11">
        <v>130</v>
      </c>
      <c r="D137" s="11" t="s">
        <v>357</v>
      </c>
      <c r="E137" s="21" t="s">
        <v>1877</v>
      </c>
      <c r="F137" s="11">
        <v>9</v>
      </c>
      <c r="G137" s="11" t="s">
        <v>45</v>
      </c>
      <c r="H137" s="11" t="s">
        <v>46</v>
      </c>
      <c r="I137" s="11" t="s">
        <v>47</v>
      </c>
      <c r="J137" s="11" t="s">
        <v>369</v>
      </c>
      <c r="K137" s="11" t="s">
        <v>370</v>
      </c>
      <c r="L137" s="11" t="s">
        <v>48</v>
      </c>
      <c r="M137" s="11"/>
      <c r="N137" s="11"/>
      <c r="O137" s="11"/>
      <c r="P137" s="11"/>
      <c r="Q137" s="11"/>
      <c r="R137" s="11"/>
      <c r="S137" s="11"/>
      <c r="T137" s="11"/>
      <c r="U137" s="11"/>
      <c r="V137" s="11"/>
      <c r="W137" s="11" t="s">
        <v>493</v>
      </c>
    </row>
    <row r="138" spans="3:23" ht="12.75">
      <c r="C138" s="11">
        <v>131</v>
      </c>
      <c r="D138" s="11" t="s">
        <v>360</v>
      </c>
      <c r="E138" s="21" t="s">
        <v>659</v>
      </c>
      <c r="F138" s="11">
        <v>9</v>
      </c>
      <c r="G138" s="11" t="s">
        <v>62</v>
      </c>
      <c r="H138" s="11" t="s">
        <v>63</v>
      </c>
      <c r="I138" s="11" t="s">
        <v>64</v>
      </c>
      <c r="J138" s="11" t="s">
        <v>224</v>
      </c>
      <c r="K138" s="11" t="s">
        <v>225</v>
      </c>
      <c r="L138" s="11" t="s">
        <v>226</v>
      </c>
      <c r="M138" s="11" t="s">
        <v>227</v>
      </c>
      <c r="N138" s="11"/>
      <c r="O138" s="11"/>
      <c r="P138" s="11"/>
      <c r="Q138" s="11"/>
      <c r="R138" s="11"/>
      <c r="S138" s="11"/>
      <c r="T138" s="11"/>
      <c r="U138" s="11"/>
      <c r="V138" s="11"/>
      <c r="W138" s="11" t="s">
        <v>496</v>
      </c>
    </row>
    <row r="139" spans="3:23" ht="12.75">
      <c r="C139" s="11">
        <v>132</v>
      </c>
      <c r="D139" s="11" t="s">
        <v>361</v>
      </c>
      <c r="E139" s="21" t="s">
        <v>1877</v>
      </c>
      <c r="F139" s="11">
        <v>9</v>
      </c>
      <c r="G139" s="11" t="s">
        <v>228</v>
      </c>
      <c r="H139" s="11" t="s">
        <v>229</v>
      </c>
      <c r="I139" s="11" t="s">
        <v>230</v>
      </c>
      <c r="J139" s="11" t="s">
        <v>231</v>
      </c>
      <c r="K139" s="11" t="s">
        <v>232</v>
      </c>
      <c r="L139" s="11" t="s">
        <v>233</v>
      </c>
      <c r="M139" s="11" t="s">
        <v>234</v>
      </c>
      <c r="N139" s="11" t="s">
        <v>235</v>
      </c>
      <c r="O139" s="11"/>
      <c r="P139" s="11"/>
      <c r="Q139" s="11"/>
      <c r="R139" s="11"/>
      <c r="S139" s="11"/>
      <c r="T139" s="11"/>
      <c r="U139" s="11"/>
      <c r="V139" s="11"/>
      <c r="W139" s="11" t="s">
        <v>497</v>
      </c>
    </row>
    <row r="140" spans="3:23" ht="12.75">
      <c r="C140" s="11">
        <v>133</v>
      </c>
      <c r="D140" s="11" t="s">
        <v>1883</v>
      </c>
      <c r="E140" s="21" t="s">
        <v>1877</v>
      </c>
      <c r="F140" s="11">
        <v>9</v>
      </c>
      <c r="G140" s="11" t="s">
        <v>242</v>
      </c>
      <c r="H140" s="11" t="s">
        <v>2780</v>
      </c>
      <c r="I140" s="11" t="s">
        <v>273</v>
      </c>
      <c r="J140" s="11" t="s">
        <v>274</v>
      </c>
      <c r="K140" s="11" t="s">
        <v>275</v>
      </c>
      <c r="L140" s="11" t="s">
        <v>303</v>
      </c>
      <c r="M140" s="11" t="s">
        <v>276</v>
      </c>
      <c r="N140" s="11" t="s">
        <v>288</v>
      </c>
      <c r="O140" s="11"/>
      <c r="P140" s="11"/>
      <c r="Q140" s="11"/>
      <c r="R140" s="11"/>
      <c r="S140" s="11"/>
      <c r="T140" s="11"/>
      <c r="U140" s="11"/>
      <c r="V140" s="11"/>
      <c r="W140" s="11" t="s">
        <v>499</v>
      </c>
    </row>
    <row r="141" spans="3:23" ht="12.75">
      <c r="C141" s="11">
        <v>134</v>
      </c>
      <c r="D141" s="11" t="s">
        <v>363</v>
      </c>
      <c r="E141" s="21" t="s">
        <v>1877</v>
      </c>
      <c r="F141" s="11">
        <v>9</v>
      </c>
      <c r="G141" s="11" t="s">
        <v>278</v>
      </c>
      <c r="H141" s="11" t="s">
        <v>279</v>
      </c>
      <c r="I141" s="11" t="s">
        <v>280</v>
      </c>
      <c r="J141" s="11" t="s">
        <v>281</v>
      </c>
      <c r="K141" s="11" t="s">
        <v>282</v>
      </c>
      <c r="L141" s="11" t="s">
        <v>283</v>
      </c>
      <c r="M141" s="11" t="s">
        <v>284</v>
      </c>
      <c r="N141" s="11" t="s">
        <v>2360</v>
      </c>
      <c r="O141" s="11"/>
      <c r="P141" s="11"/>
      <c r="Q141" s="11"/>
      <c r="R141" s="11"/>
      <c r="S141" s="11"/>
      <c r="T141" s="11"/>
      <c r="U141" s="11"/>
      <c r="V141" s="11"/>
      <c r="W141" s="11" t="s">
        <v>500</v>
      </c>
    </row>
    <row r="142" spans="3:23" ht="12.75">
      <c r="C142" s="11">
        <v>135</v>
      </c>
      <c r="D142" s="11" t="s">
        <v>366</v>
      </c>
      <c r="E142" s="21" t="s">
        <v>659</v>
      </c>
      <c r="F142" s="11">
        <v>9</v>
      </c>
      <c r="G142" s="11" t="s">
        <v>2383</v>
      </c>
      <c r="H142" s="11" t="s">
        <v>2384</v>
      </c>
      <c r="I142" s="11" t="s">
        <v>97</v>
      </c>
      <c r="J142" s="11" t="s">
        <v>2385</v>
      </c>
      <c r="K142" s="11" t="s">
        <v>2386</v>
      </c>
      <c r="L142" s="11" t="s">
        <v>2387</v>
      </c>
      <c r="M142" s="11" t="s">
        <v>2388</v>
      </c>
      <c r="N142" s="11" t="s">
        <v>1744</v>
      </c>
      <c r="O142" s="11"/>
      <c r="P142" s="11"/>
      <c r="Q142" s="11"/>
      <c r="R142" s="11"/>
      <c r="S142" s="11"/>
      <c r="T142" s="11"/>
      <c r="U142" s="11"/>
      <c r="V142" s="11"/>
      <c r="W142" s="11" t="s">
        <v>1834</v>
      </c>
    </row>
    <row r="143" spans="3:23" ht="12.75">
      <c r="C143" s="11">
        <v>136</v>
      </c>
      <c r="D143" s="11" t="s">
        <v>319</v>
      </c>
      <c r="E143" s="21" t="s">
        <v>1877</v>
      </c>
      <c r="F143" s="11">
        <v>10</v>
      </c>
      <c r="G143" s="11" t="s">
        <v>1568</v>
      </c>
      <c r="H143" s="11" t="s">
        <v>1569</v>
      </c>
      <c r="I143" s="11" t="s">
        <v>1570</v>
      </c>
      <c r="J143" s="11" t="s">
        <v>301</v>
      </c>
      <c r="K143" s="11" t="s">
        <v>1571</v>
      </c>
      <c r="L143" s="11" t="s">
        <v>1572</v>
      </c>
      <c r="M143" s="11" t="s">
        <v>1573</v>
      </c>
      <c r="N143" s="11" t="s">
        <v>1574</v>
      </c>
      <c r="O143" s="11"/>
      <c r="P143" s="11"/>
      <c r="Q143" s="11"/>
      <c r="R143" s="11"/>
      <c r="S143" s="11"/>
      <c r="T143" s="11"/>
      <c r="U143" s="11"/>
      <c r="V143" s="11"/>
      <c r="W143" s="11" t="s">
        <v>1794</v>
      </c>
    </row>
    <row r="144" spans="3:23" ht="12.75">
      <c r="C144" s="11">
        <v>137</v>
      </c>
      <c r="D144" s="11" t="s">
        <v>323</v>
      </c>
      <c r="E144" s="21" t="s">
        <v>659</v>
      </c>
      <c r="F144" s="11">
        <v>10</v>
      </c>
      <c r="G144" s="11" t="s">
        <v>1600</v>
      </c>
      <c r="H144" s="11" t="s">
        <v>1601</v>
      </c>
      <c r="I144" s="11" t="s">
        <v>1602</v>
      </c>
      <c r="J144" s="11" t="s">
        <v>1603</v>
      </c>
      <c r="K144" s="11" t="s">
        <v>2668</v>
      </c>
      <c r="L144" s="11" t="s">
        <v>77</v>
      </c>
      <c r="M144" s="11" t="s">
        <v>1604</v>
      </c>
      <c r="N144" s="11" t="s">
        <v>1605</v>
      </c>
      <c r="O144" s="11"/>
      <c r="P144" s="11"/>
      <c r="Q144" s="11"/>
      <c r="R144" s="11"/>
      <c r="S144" s="11"/>
      <c r="T144" s="11"/>
      <c r="U144" s="11"/>
      <c r="V144" s="11"/>
      <c r="W144" s="11" t="s">
        <v>1797</v>
      </c>
    </row>
    <row r="145" spans="3:23" ht="12.75">
      <c r="C145" s="11">
        <v>138</v>
      </c>
      <c r="D145" s="11" t="s">
        <v>332</v>
      </c>
      <c r="E145" s="21" t="s">
        <v>1877</v>
      </c>
      <c r="F145" s="11">
        <v>10</v>
      </c>
      <c r="G145" s="11" t="s">
        <v>1660</v>
      </c>
      <c r="H145" s="11" t="s">
        <v>1661</v>
      </c>
      <c r="I145" s="11" t="s">
        <v>328</v>
      </c>
      <c r="J145" s="11" t="s">
        <v>1662</v>
      </c>
      <c r="K145" s="11" t="s">
        <v>1663</v>
      </c>
      <c r="L145" s="11" t="s">
        <v>1664</v>
      </c>
      <c r="M145" s="11" t="s">
        <v>1665</v>
      </c>
      <c r="N145" s="11" t="s">
        <v>1666</v>
      </c>
      <c r="O145" s="11"/>
      <c r="P145" s="11"/>
      <c r="Q145" s="11"/>
      <c r="R145" s="11"/>
      <c r="S145" s="11"/>
      <c r="T145" s="11"/>
      <c r="U145" s="11"/>
      <c r="V145" s="11"/>
      <c r="W145" s="11" t="s">
        <v>1806</v>
      </c>
    </row>
    <row r="146" spans="3:23" ht="12.75">
      <c r="C146" s="11">
        <v>139</v>
      </c>
      <c r="D146" s="11" t="s">
        <v>338</v>
      </c>
      <c r="E146" s="21" t="s">
        <v>1877</v>
      </c>
      <c r="F146" s="11">
        <v>10</v>
      </c>
      <c r="G146" s="11" t="s">
        <v>2699</v>
      </c>
      <c r="H146" s="11" t="s">
        <v>2700</v>
      </c>
      <c r="I146" s="11" t="s">
        <v>2701</v>
      </c>
      <c r="J146" s="11" t="s">
        <v>2702</v>
      </c>
      <c r="K146" s="11" t="s">
        <v>2703</v>
      </c>
      <c r="L146" s="11" t="s">
        <v>2704</v>
      </c>
      <c r="M146" s="11" t="s">
        <v>2705</v>
      </c>
      <c r="N146" s="11" t="s">
        <v>2706</v>
      </c>
      <c r="O146" s="11"/>
      <c r="P146" s="11"/>
      <c r="Q146" s="11"/>
      <c r="R146" s="11"/>
      <c r="S146" s="11"/>
      <c r="T146" s="11"/>
      <c r="U146" s="11"/>
      <c r="V146" s="11"/>
      <c r="W146" s="11" t="s">
        <v>1813</v>
      </c>
    </row>
    <row r="147" spans="3:23" ht="12.75">
      <c r="C147" s="11">
        <v>140</v>
      </c>
      <c r="D147" s="11" t="s">
        <v>341</v>
      </c>
      <c r="E147" s="21" t="s">
        <v>1877</v>
      </c>
      <c r="F147" s="11">
        <v>10</v>
      </c>
      <c r="G147" s="11" t="s">
        <v>2730</v>
      </c>
      <c r="H147" s="11" t="s">
        <v>2731</v>
      </c>
      <c r="I147" s="11" t="s">
        <v>2732</v>
      </c>
      <c r="J147" s="11" t="s">
        <v>2733</v>
      </c>
      <c r="K147" s="11" t="s">
        <v>98</v>
      </c>
      <c r="L147" s="11" t="s">
        <v>2734</v>
      </c>
      <c r="M147" s="11" t="s">
        <v>2735</v>
      </c>
      <c r="N147" s="11" t="s">
        <v>91</v>
      </c>
      <c r="O147" s="11"/>
      <c r="P147" s="11"/>
      <c r="Q147" s="11"/>
      <c r="R147" s="11"/>
      <c r="S147" s="11"/>
      <c r="T147" s="11"/>
      <c r="U147" s="11"/>
      <c r="V147" s="11"/>
      <c r="W147" s="11" t="s">
        <v>1818</v>
      </c>
    </row>
    <row r="148" spans="3:23" ht="12.75">
      <c r="C148" s="11">
        <v>141</v>
      </c>
      <c r="D148" s="11" t="s">
        <v>342</v>
      </c>
      <c r="E148" s="21" t="s">
        <v>659</v>
      </c>
      <c r="F148" s="11">
        <v>10</v>
      </c>
      <c r="G148" s="11" t="s">
        <v>2743</v>
      </c>
      <c r="H148" s="11" t="s">
        <v>2744</v>
      </c>
      <c r="I148" s="11" t="s">
        <v>2745</v>
      </c>
      <c r="J148" s="11" t="s">
        <v>2746</v>
      </c>
      <c r="K148" s="11" t="s">
        <v>2747</v>
      </c>
      <c r="L148" s="11" t="s">
        <v>2748</v>
      </c>
      <c r="M148" s="11" t="s">
        <v>2749</v>
      </c>
      <c r="N148" s="11"/>
      <c r="O148" s="11"/>
      <c r="P148" s="11"/>
      <c r="Q148" s="11"/>
      <c r="R148" s="11"/>
      <c r="S148" s="11"/>
      <c r="T148" s="11"/>
      <c r="U148" s="11"/>
      <c r="V148" s="11"/>
      <c r="W148" s="11" t="s">
        <v>1820</v>
      </c>
    </row>
    <row r="149" spans="3:23" ht="12.75">
      <c r="C149" s="11">
        <v>142</v>
      </c>
      <c r="D149" s="11" t="s">
        <v>343</v>
      </c>
      <c r="E149" s="21" t="s">
        <v>2670</v>
      </c>
      <c r="F149" s="11">
        <v>10</v>
      </c>
      <c r="G149" s="11" t="s">
        <v>2750</v>
      </c>
      <c r="H149" s="11" t="s">
        <v>2751</v>
      </c>
      <c r="I149" s="11" t="s">
        <v>2752</v>
      </c>
      <c r="J149" s="11" t="s">
        <v>2753</v>
      </c>
      <c r="K149" s="11" t="s">
        <v>2754</v>
      </c>
      <c r="L149" s="11" t="s">
        <v>2755</v>
      </c>
      <c r="M149" s="11" t="s">
        <v>2756</v>
      </c>
      <c r="N149" s="11"/>
      <c r="O149" s="11"/>
      <c r="P149" s="11"/>
      <c r="Q149" s="11"/>
      <c r="R149" s="11"/>
      <c r="S149" s="11"/>
      <c r="T149" s="11"/>
      <c r="U149" s="11"/>
      <c r="V149" s="11"/>
      <c r="W149" s="11" t="s">
        <v>479</v>
      </c>
    </row>
    <row r="150" spans="3:23" ht="12.75">
      <c r="C150" s="11">
        <v>143</v>
      </c>
      <c r="D150" s="11" t="s">
        <v>346</v>
      </c>
      <c r="E150" s="21" t="s">
        <v>2670</v>
      </c>
      <c r="F150" s="11">
        <v>10</v>
      </c>
      <c r="G150" s="11" t="s">
        <v>2764</v>
      </c>
      <c r="H150" s="11" t="s">
        <v>2765</v>
      </c>
      <c r="I150" s="11" t="s">
        <v>2766</v>
      </c>
      <c r="J150" s="11" t="s">
        <v>2767</v>
      </c>
      <c r="K150" s="11" t="s">
        <v>2768</v>
      </c>
      <c r="L150" s="11" t="s">
        <v>2769</v>
      </c>
      <c r="M150" s="11" t="s">
        <v>2770</v>
      </c>
      <c r="N150" s="11"/>
      <c r="O150" s="11"/>
      <c r="P150" s="11"/>
      <c r="Q150" s="11"/>
      <c r="R150" s="11"/>
      <c r="S150" s="11"/>
      <c r="T150" s="11"/>
      <c r="U150" s="11"/>
      <c r="V150" s="11"/>
      <c r="W150" s="11" t="s">
        <v>482</v>
      </c>
    </row>
    <row r="151" spans="3:23" ht="12.75">
      <c r="C151" s="11">
        <v>144</v>
      </c>
      <c r="D151" s="11" t="s">
        <v>1861</v>
      </c>
      <c r="E151" s="21" t="s">
        <v>1877</v>
      </c>
      <c r="F151" s="11">
        <v>10</v>
      </c>
      <c r="G151" s="11" t="s">
        <v>84</v>
      </c>
      <c r="H151" s="11" t="s">
        <v>1859</v>
      </c>
      <c r="I151" s="11" t="s">
        <v>1860</v>
      </c>
      <c r="J151" s="11" t="s">
        <v>1858</v>
      </c>
      <c r="K151" s="11" t="s">
        <v>85</v>
      </c>
      <c r="L151" s="11" t="s">
        <v>86</v>
      </c>
      <c r="M151" s="11" t="s">
        <v>87</v>
      </c>
      <c r="N151" s="11" t="s">
        <v>88</v>
      </c>
      <c r="O151" s="11"/>
      <c r="P151" s="11"/>
      <c r="Q151" s="11"/>
      <c r="R151" s="11"/>
      <c r="S151" s="11"/>
      <c r="T151" s="11"/>
      <c r="U151" s="11"/>
      <c r="V151" s="11"/>
      <c r="W151" s="11" t="s">
        <v>504</v>
      </c>
    </row>
    <row r="152" spans="3:23" ht="12.75">
      <c r="C152" s="11">
        <v>145</v>
      </c>
      <c r="D152" s="11" t="s">
        <v>369</v>
      </c>
      <c r="E152" s="21" t="s">
        <v>1877</v>
      </c>
      <c r="F152" s="11">
        <v>10</v>
      </c>
      <c r="G152" s="11" t="s">
        <v>47</v>
      </c>
      <c r="H152" s="11" t="s">
        <v>2402</v>
      </c>
      <c r="I152" s="11" t="s">
        <v>385</v>
      </c>
      <c r="J152" s="11" t="s">
        <v>2680</v>
      </c>
      <c r="K152" s="11" t="s">
        <v>2403</v>
      </c>
      <c r="L152" s="11" t="s">
        <v>357</v>
      </c>
      <c r="M152" s="11" t="s">
        <v>2404</v>
      </c>
      <c r="N152" s="11" t="s">
        <v>2405</v>
      </c>
      <c r="O152" s="11"/>
      <c r="P152" s="11"/>
      <c r="Q152" s="11"/>
      <c r="R152" s="11"/>
      <c r="S152" s="11"/>
      <c r="T152" s="11"/>
      <c r="U152" s="11"/>
      <c r="V152" s="11"/>
      <c r="W152" s="11" t="s">
        <v>1837</v>
      </c>
    </row>
    <row r="153" spans="3:23" ht="12.75">
      <c r="C153" s="11">
        <v>146</v>
      </c>
      <c r="D153" s="11" t="s">
        <v>370</v>
      </c>
      <c r="E153" s="21" t="s">
        <v>1877</v>
      </c>
      <c r="F153" s="11">
        <v>10</v>
      </c>
      <c r="G153" s="11" t="s">
        <v>2406</v>
      </c>
      <c r="H153" s="11" t="s">
        <v>2407</v>
      </c>
      <c r="I153" s="11" t="s">
        <v>2408</v>
      </c>
      <c r="J153" s="11" t="s">
        <v>2409</v>
      </c>
      <c r="K153" s="11" t="s">
        <v>2410</v>
      </c>
      <c r="L153" s="11" t="s">
        <v>2411</v>
      </c>
      <c r="M153" s="11"/>
      <c r="N153" s="11"/>
      <c r="O153" s="11"/>
      <c r="P153" s="11"/>
      <c r="Q153" s="11"/>
      <c r="R153" s="11"/>
      <c r="S153" s="11"/>
      <c r="T153" s="11"/>
      <c r="U153" s="11"/>
      <c r="V153" s="11"/>
      <c r="W153" s="11" t="s">
        <v>1838</v>
      </c>
    </row>
    <row r="154" spans="3:23" ht="12.75">
      <c r="C154" s="11">
        <v>147</v>
      </c>
      <c r="D154" s="11" t="s">
        <v>371</v>
      </c>
      <c r="E154" s="21" t="s">
        <v>659</v>
      </c>
      <c r="F154" s="11">
        <v>10</v>
      </c>
      <c r="G154" s="11" t="s">
        <v>2412</v>
      </c>
      <c r="H154" s="11" t="s">
        <v>2413</v>
      </c>
      <c r="I154" s="11" t="s">
        <v>1606</v>
      </c>
      <c r="J154" s="11" t="s">
        <v>2414</v>
      </c>
      <c r="K154" s="11" t="s">
        <v>156</v>
      </c>
      <c r="L154" s="11" t="s">
        <v>1354</v>
      </c>
      <c r="M154" s="11" t="s">
        <v>1355</v>
      </c>
      <c r="N154" s="11"/>
      <c r="O154" s="11"/>
      <c r="P154" s="11"/>
      <c r="Q154" s="11"/>
      <c r="R154" s="11"/>
      <c r="S154" s="11"/>
      <c r="T154" s="11"/>
      <c r="U154" s="11"/>
      <c r="V154" s="11"/>
      <c r="W154" s="11" t="s">
        <v>2669</v>
      </c>
    </row>
    <row r="155" spans="3:23" ht="12.75">
      <c r="C155" s="11">
        <v>148</v>
      </c>
      <c r="D155" s="11" t="s">
        <v>387</v>
      </c>
      <c r="E155" s="21" t="s">
        <v>1699</v>
      </c>
      <c r="F155" s="11">
        <v>10</v>
      </c>
      <c r="G155" s="11" t="s">
        <v>1353</v>
      </c>
      <c r="H155" s="11" t="s">
        <v>1352</v>
      </c>
      <c r="I155" s="11" t="s">
        <v>2536</v>
      </c>
      <c r="J155" s="11" t="s">
        <v>2537</v>
      </c>
      <c r="K155" s="11" t="s">
        <v>2538</v>
      </c>
      <c r="L155" s="11" t="s">
        <v>2539</v>
      </c>
      <c r="M155" s="11" t="s">
        <v>2540</v>
      </c>
      <c r="N155" s="11" t="s">
        <v>2541</v>
      </c>
      <c r="O155" s="11"/>
      <c r="P155" s="11"/>
      <c r="Q155" s="11"/>
      <c r="R155" s="11"/>
      <c r="S155" s="11"/>
      <c r="T155" s="11"/>
      <c r="U155" s="11"/>
      <c r="V155" s="11"/>
      <c r="W155" s="11" t="s">
        <v>2350</v>
      </c>
    </row>
    <row r="156" spans="3:23" ht="12.75">
      <c r="C156" s="11">
        <v>149</v>
      </c>
      <c r="D156" s="11" t="s">
        <v>392</v>
      </c>
      <c r="E156" s="21" t="s">
        <v>1877</v>
      </c>
      <c r="F156" s="11">
        <v>10</v>
      </c>
      <c r="G156" s="11" t="s">
        <v>2595</v>
      </c>
      <c r="H156" s="11" t="s">
        <v>2596</v>
      </c>
      <c r="I156" s="11" t="s">
        <v>300</v>
      </c>
      <c r="J156" s="11" t="s">
        <v>1644</v>
      </c>
      <c r="K156" s="11" t="s">
        <v>2597</v>
      </c>
      <c r="L156" s="11" t="s">
        <v>2598</v>
      </c>
      <c r="M156" s="11" t="s">
        <v>1750</v>
      </c>
      <c r="N156" s="11" t="s">
        <v>2599</v>
      </c>
      <c r="O156" s="11"/>
      <c r="P156" s="11"/>
      <c r="Q156" s="11"/>
      <c r="R156" s="11"/>
      <c r="S156" s="11"/>
      <c r="T156" s="11"/>
      <c r="U156" s="11"/>
      <c r="V156" s="11"/>
      <c r="W156" s="11" t="s">
        <v>65</v>
      </c>
    </row>
    <row r="157" spans="3:23" ht="12.75">
      <c r="C157" s="11">
        <v>150</v>
      </c>
      <c r="D157" s="11" t="s">
        <v>401</v>
      </c>
      <c r="E157" s="21" t="s">
        <v>1877</v>
      </c>
      <c r="F157" s="11">
        <v>10</v>
      </c>
      <c r="G157" s="11" t="s">
        <v>2655</v>
      </c>
      <c r="H157" s="11" t="s">
        <v>150</v>
      </c>
      <c r="I157" s="11" t="s">
        <v>2656</v>
      </c>
      <c r="J157" s="11" t="s">
        <v>289</v>
      </c>
      <c r="K157" s="11" t="s">
        <v>2657</v>
      </c>
      <c r="L157" s="11" t="s">
        <v>1587</v>
      </c>
      <c r="M157" s="11" t="s">
        <v>2658</v>
      </c>
      <c r="N157" s="11" t="s">
        <v>2659</v>
      </c>
      <c r="O157" s="11"/>
      <c r="P157" s="11"/>
      <c r="Q157" s="11"/>
      <c r="R157" s="11"/>
      <c r="S157" s="11"/>
      <c r="T157" s="11"/>
      <c r="U157" s="11"/>
      <c r="V157" s="11"/>
      <c r="W157" s="11" t="s">
        <v>75</v>
      </c>
    </row>
    <row r="158" spans="3:23" ht="12.75">
      <c r="C158" s="11">
        <v>151</v>
      </c>
      <c r="D158" s="11" t="s">
        <v>372</v>
      </c>
      <c r="E158" s="21" t="s">
        <v>1877</v>
      </c>
      <c r="F158" s="11">
        <v>11</v>
      </c>
      <c r="G158" s="11" t="s">
        <v>53</v>
      </c>
      <c r="H158" s="11" t="s">
        <v>2430</v>
      </c>
      <c r="I158" s="11" t="s">
        <v>2431</v>
      </c>
      <c r="J158" s="11" t="s">
        <v>2432</v>
      </c>
      <c r="K158" s="11" t="s">
        <v>2433</v>
      </c>
      <c r="L158" s="11" t="s">
        <v>2684</v>
      </c>
      <c r="M158" s="11" t="s">
        <v>2434</v>
      </c>
      <c r="N158" s="11" t="s">
        <v>1871</v>
      </c>
      <c r="O158" s="11"/>
      <c r="P158" s="11"/>
      <c r="Q158" s="11"/>
      <c r="R158" s="11"/>
      <c r="S158" s="11"/>
      <c r="T158" s="11"/>
      <c r="U158" s="11"/>
      <c r="V158" s="11"/>
      <c r="W158" s="11" t="s">
        <v>2333</v>
      </c>
    </row>
    <row r="159" spans="3:23" ht="12.75">
      <c r="C159" s="11">
        <v>152</v>
      </c>
      <c r="D159" s="11" t="s">
        <v>285</v>
      </c>
      <c r="E159" s="21" t="s">
        <v>1877</v>
      </c>
      <c r="F159" s="11">
        <v>11</v>
      </c>
      <c r="G159" s="11" t="s">
        <v>2439</v>
      </c>
      <c r="H159" s="11" t="s">
        <v>2440</v>
      </c>
      <c r="I159" s="11" t="s">
        <v>2441</v>
      </c>
      <c r="J159" s="11" t="s">
        <v>356</v>
      </c>
      <c r="K159" s="11" t="s">
        <v>2442</v>
      </c>
      <c r="L159" s="11" t="s">
        <v>2443</v>
      </c>
      <c r="M159" s="11" t="s">
        <v>2444</v>
      </c>
      <c r="N159" s="11" t="s">
        <v>2445</v>
      </c>
      <c r="O159" s="11"/>
      <c r="P159" s="11"/>
      <c r="Q159" s="11"/>
      <c r="R159" s="11"/>
      <c r="S159" s="11"/>
      <c r="T159" s="11"/>
      <c r="U159" s="11"/>
      <c r="V159" s="11"/>
      <c r="W159" s="11" t="s">
        <v>2335</v>
      </c>
    </row>
    <row r="160" spans="3:23" ht="12.75">
      <c r="C160" s="11">
        <v>153</v>
      </c>
      <c r="D160" s="11" t="s">
        <v>373</v>
      </c>
      <c r="E160" s="21" t="s">
        <v>1877</v>
      </c>
      <c r="F160" s="11">
        <v>11</v>
      </c>
      <c r="G160" s="11" t="s">
        <v>2446</v>
      </c>
      <c r="H160" s="11" t="s">
        <v>2447</v>
      </c>
      <c r="I160" s="11" t="s">
        <v>2448</v>
      </c>
      <c r="J160" s="11" t="s">
        <v>2449</v>
      </c>
      <c r="K160" s="11" t="s">
        <v>2450</v>
      </c>
      <c r="L160" s="11" t="s">
        <v>1874</v>
      </c>
      <c r="M160" s="11" t="s">
        <v>287</v>
      </c>
      <c r="N160" s="11" t="s">
        <v>291</v>
      </c>
      <c r="O160" s="11"/>
      <c r="P160" s="11"/>
      <c r="Q160" s="11"/>
      <c r="R160" s="11"/>
      <c r="S160" s="11"/>
      <c r="T160" s="11"/>
      <c r="U160" s="11"/>
      <c r="V160" s="11"/>
      <c r="W160" s="11" t="s">
        <v>2336</v>
      </c>
    </row>
    <row r="161" spans="3:23" ht="12.75">
      <c r="C161" s="11">
        <v>154</v>
      </c>
      <c r="D161" s="11" t="s">
        <v>375</v>
      </c>
      <c r="E161" s="21" t="s">
        <v>1877</v>
      </c>
      <c r="F161" s="11">
        <v>11</v>
      </c>
      <c r="G161" s="11" t="s">
        <v>2459</v>
      </c>
      <c r="H161" s="11" t="s">
        <v>2460</v>
      </c>
      <c r="I161" s="11" t="s">
        <v>2461</v>
      </c>
      <c r="J161" s="11" t="s">
        <v>95</v>
      </c>
      <c r="K161" s="11" t="s">
        <v>50</v>
      </c>
      <c r="L161" s="11" t="s">
        <v>2462</v>
      </c>
      <c r="M161" s="11" t="s">
        <v>1592</v>
      </c>
      <c r="N161" s="11" t="s">
        <v>2463</v>
      </c>
      <c r="O161" s="11"/>
      <c r="P161" s="11"/>
      <c r="Q161" s="11"/>
      <c r="R161" s="11"/>
      <c r="S161" s="11"/>
      <c r="T161" s="11"/>
      <c r="U161" s="11"/>
      <c r="V161" s="11"/>
      <c r="W161" s="11" t="s">
        <v>2338</v>
      </c>
    </row>
    <row r="162" spans="3:23" ht="12.75">
      <c r="C162" s="11">
        <v>155</v>
      </c>
      <c r="D162" s="11" t="s">
        <v>378</v>
      </c>
      <c r="E162" s="21" t="s">
        <v>403</v>
      </c>
      <c r="F162" s="11">
        <v>11</v>
      </c>
      <c r="G162" s="11" t="s">
        <v>2479</v>
      </c>
      <c r="H162" s="11" t="s">
        <v>2480</v>
      </c>
      <c r="I162" s="11" t="s">
        <v>2481</v>
      </c>
      <c r="J162" s="11" t="s">
        <v>2482</v>
      </c>
      <c r="K162" s="11" t="s">
        <v>2483</v>
      </c>
      <c r="L162" s="11" t="s">
        <v>2484</v>
      </c>
      <c r="M162" s="11" t="s">
        <v>2485</v>
      </c>
      <c r="N162" s="11" t="s">
        <v>2486</v>
      </c>
      <c r="O162" s="11"/>
      <c r="P162" s="11"/>
      <c r="Q162" s="11"/>
      <c r="R162" s="11"/>
      <c r="S162" s="11"/>
      <c r="T162" s="11"/>
      <c r="U162" s="11"/>
      <c r="V162" s="11"/>
      <c r="W162" s="11" t="s">
        <v>2341</v>
      </c>
    </row>
    <row r="163" spans="3:23" ht="12.75">
      <c r="C163" s="11">
        <v>156</v>
      </c>
      <c r="D163" s="11" t="s">
        <v>382</v>
      </c>
      <c r="E163" s="21" t="s">
        <v>1877</v>
      </c>
      <c r="F163" s="11">
        <v>11</v>
      </c>
      <c r="G163" s="11" t="s">
        <v>2502</v>
      </c>
      <c r="H163" s="11" t="s">
        <v>2503</v>
      </c>
      <c r="I163" s="11" t="s">
        <v>2504</v>
      </c>
      <c r="J163" s="11" t="s">
        <v>2505</v>
      </c>
      <c r="K163" s="11" t="s">
        <v>2506</v>
      </c>
      <c r="L163" s="11" t="s">
        <v>90</v>
      </c>
      <c r="M163" s="11" t="s">
        <v>2507</v>
      </c>
      <c r="N163" s="11" t="s">
        <v>2508</v>
      </c>
      <c r="O163" s="11"/>
      <c r="P163" s="11"/>
      <c r="Q163" s="11"/>
      <c r="R163" s="11"/>
      <c r="S163" s="11"/>
      <c r="T163" s="11"/>
      <c r="U163" s="11"/>
      <c r="V163" s="11"/>
      <c r="W163" s="11" t="s">
        <v>2345</v>
      </c>
    </row>
    <row r="164" spans="3:23" ht="12.75">
      <c r="C164" s="11">
        <v>157</v>
      </c>
      <c r="D164" s="11" t="s">
        <v>383</v>
      </c>
      <c r="E164" s="21" t="s">
        <v>1877</v>
      </c>
      <c r="F164" s="11">
        <v>11</v>
      </c>
      <c r="G164" s="11" t="s">
        <v>2509</v>
      </c>
      <c r="H164" s="11" t="s">
        <v>2510</v>
      </c>
      <c r="I164" s="11" t="s">
        <v>2511</v>
      </c>
      <c r="J164" s="11" t="s">
        <v>2512</v>
      </c>
      <c r="K164" s="11" t="s">
        <v>2513</v>
      </c>
      <c r="L164" s="11" t="s">
        <v>2514</v>
      </c>
      <c r="M164" s="11" t="s">
        <v>2515</v>
      </c>
      <c r="N164" s="11" t="s">
        <v>2516</v>
      </c>
      <c r="O164" s="11"/>
      <c r="P164" s="11"/>
      <c r="Q164" s="11"/>
      <c r="R164" s="11"/>
      <c r="S164" s="11"/>
      <c r="T164" s="11"/>
      <c r="U164" s="11"/>
      <c r="V164" s="11"/>
      <c r="W164" s="11" t="s">
        <v>2346</v>
      </c>
    </row>
    <row r="165" spans="3:23" ht="12.75">
      <c r="C165" s="11">
        <v>158</v>
      </c>
      <c r="D165" s="11" t="s">
        <v>385</v>
      </c>
      <c r="E165" s="21" t="s">
        <v>1877</v>
      </c>
      <c r="F165" s="11">
        <v>11</v>
      </c>
      <c r="G165" s="11" t="s">
        <v>2524</v>
      </c>
      <c r="H165" s="11" t="s">
        <v>2525</v>
      </c>
      <c r="I165" s="11" t="s">
        <v>46</v>
      </c>
      <c r="J165" s="11" t="s">
        <v>2478</v>
      </c>
      <c r="K165" s="11" t="s">
        <v>2526</v>
      </c>
      <c r="L165" s="11" t="s">
        <v>2527</v>
      </c>
      <c r="M165" s="11" t="s">
        <v>2680</v>
      </c>
      <c r="N165" s="11" t="s">
        <v>112</v>
      </c>
      <c r="O165" s="11"/>
      <c r="P165" s="11"/>
      <c r="Q165" s="11"/>
      <c r="R165" s="11"/>
      <c r="S165" s="11"/>
      <c r="T165" s="11"/>
      <c r="U165" s="11"/>
      <c r="V165" s="11"/>
      <c r="W165" s="11" t="s">
        <v>2348</v>
      </c>
    </row>
    <row r="166" spans="3:23" ht="12.75">
      <c r="C166" s="11">
        <v>159</v>
      </c>
      <c r="D166" s="11" t="s">
        <v>386</v>
      </c>
      <c r="E166" s="21" t="s">
        <v>659</v>
      </c>
      <c r="F166" s="11">
        <v>11</v>
      </c>
      <c r="G166" s="11" t="s">
        <v>2528</v>
      </c>
      <c r="H166" s="11" t="s">
        <v>2529</v>
      </c>
      <c r="I166" s="11" t="s">
        <v>2530</v>
      </c>
      <c r="J166" s="11" t="s">
        <v>2531</v>
      </c>
      <c r="K166" s="11" t="s">
        <v>2532</v>
      </c>
      <c r="L166" s="11" t="s">
        <v>2533</v>
      </c>
      <c r="M166" s="11" t="s">
        <v>2534</v>
      </c>
      <c r="N166" s="11" t="s">
        <v>2535</v>
      </c>
      <c r="O166" s="11"/>
      <c r="P166" s="11"/>
      <c r="Q166" s="11"/>
      <c r="R166" s="11"/>
      <c r="S166" s="11"/>
      <c r="T166" s="11"/>
      <c r="U166" s="11"/>
      <c r="V166" s="11"/>
      <c r="W166" s="11" t="s">
        <v>2349</v>
      </c>
    </row>
    <row r="167" spans="3:23" ht="12.75">
      <c r="C167" s="11">
        <v>160</v>
      </c>
      <c r="D167" s="11" t="s">
        <v>390</v>
      </c>
      <c r="E167" s="21" t="s">
        <v>1877</v>
      </c>
      <c r="F167" s="11">
        <v>11</v>
      </c>
      <c r="G167" s="11" t="s">
        <v>2555</v>
      </c>
      <c r="H167" s="11" t="s">
        <v>2582</v>
      </c>
      <c r="I167" s="11" t="s">
        <v>2583</v>
      </c>
      <c r="J167" s="11" t="s">
        <v>2584</v>
      </c>
      <c r="K167" s="11" t="s">
        <v>2585</v>
      </c>
      <c r="L167" s="11" t="s">
        <v>2586</v>
      </c>
      <c r="M167" s="11" t="s">
        <v>561</v>
      </c>
      <c r="N167" s="11" t="s">
        <v>562</v>
      </c>
      <c r="O167" s="11" t="s">
        <v>2587</v>
      </c>
      <c r="P167" s="11"/>
      <c r="Q167" s="11"/>
      <c r="R167" s="11"/>
      <c r="S167" s="11"/>
      <c r="T167" s="11"/>
      <c r="U167" s="11"/>
      <c r="V167" s="11"/>
      <c r="W167" s="11" t="s">
        <v>2353</v>
      </c>
    </row>
    <row r="168" spans="3:23" ht="12.75">
      <c r="C168" s="11">
        <v>161</v>
      </c>
      <c r="D168" s="11" t="s">
        <v>391</v>
      </c>
      <c r="E168" s="21" t="s">
        <v>1877</v>
      </c>
      <c r="F168" s="11">
        <v>11</v>
      </c>
      <c r="G168" s="11" t="s">
        <v>373</v>
      </c>
      <c r="H168" s="11" t="s">
        <v>2588</v>
      </c>
      <c r="I168" s="11" t="s">
        <v>2589</v>
      </c>
      <c r="J168" s="11" t="s">
        <v>2590</v>
      </c>
      <c r="K168" s="11" t="s">
        <v>2591</v>
      </c>
      <c r="L168" s="11" t="s">
        <v>2592</v>
      </c>
      <c r="M168" s="11" t="s">
        <v>2593</v>
      </c>
      <c r="N168" s="11" t="s">
        <v>2594</v>
      </c>
      <c r="O168" s="11"/>
      <c r="P168" s="11"/>
      <c r="Q168" s="11"/>
      <c r="R168" s="11"/>
      <c r="S168" s="11"/>
      <c r="T168" s="11"/>
      <c r="U168" s="11"/>
      <c r="V168" s="11"/>
      <c r="W168" s="11" t="s">
        <v>2354</v>
      </c>
    </row>
    <row r="169" spans="3:23" ht="12.75">
      <c r="C169" s="11">
        <v>162</v>
      </c>
      <c r="D169" s="11" t="s">
        <v>393</v>
      </c>
      <c r="E169" s="21" t="s">
        <v>1877</v>
      </c>
      <c r="F169" s="11">
        <v>11</v>
      </c>
      <c r="G169" s="11" t="s">
        <v>2600</v>
      </c>
      <c r="H169" s="11" t="s">
        <v>2601</v>
      </c>
      <c r="I169" s="11" t="s">
        <v>2602</v>
      </c>
      <c r="J169" s="11" t="s">
        <v>2603</v>
      </c>
      <c r="K169" s="11" t="s">
        <v>2604</v>
      </c>
      <c r="L169" s="11" t="s">
        <v>2605</v>
      </c>
      <c r="M169" s="11" t="s">
        <v>2606</v>
      </c>
      <c r="N169" s="11" t="s">
        <v>2607</v>
      </c>
      <c r="O169" s="11"/>
      <c r="P169" s="11"/>
      <c r="Q169" s="11"/>
      <c r="R169" s="11"/>
      <c r="S169" s="11"/>
      <c r="T169" s="11"/>
      <c r="U169" s="11"/>
      <c r="V169" s="11"/>
      <c r="W169" s="11" t="s">
        <v>66</v>
      </c>
    </row>
    <row r="170" spans="3:23" ht="12.75">
      <c r="C170" s="11">
        <v>163</v>
      </c>
      <c r="D170" s="11" t="s">
        <v>396</v>
      </c>
      <c r="E170" s="21" t="s">
        <v>1877</v>
      </c>
      <c r="F170" s="11">
        <v>11</v>
      </c>
      <c r="G170" s="11" t="s">
        <v>2620</v>
      </c>
      <c r="H170" s="11" t="s">
        <v>2621</v>
      </c>
      <c r="I170" s="11" t="s">
        <v>1879</v>
      </c>
      <c r="J170" s="11" t="s">
        <v>2622</v>
      </c>
      <c r="K170" s="11" t="s">
        <v>293</v>
      </c>
      <c r="L170" s="11" t="s">
        <v>2623</v>
      </c>
      <c r="M170" s="11" t="s">
        <v>195</v>
      </c>
      <c r="N170" s="11" t="s">
        <v>1880</v>
      </c>
      <c r="O170" s="11"/>
      <c r="P170" s="11"/>
      <c r="Q170" s="11"/>
      <c r="R170" s="11"/>
      <c r="S170" s="11"/>
      <c r="T170" s="11"/>
      <c r="U170" s="11"/>
      <c r="V170" s="11"/>
      <c r="W170" s="11" t="s">
        <v>69</v>
      </c>
    </row>
    <row r="171" spans="3:23" ht="12.75">
      <c r="C171" s="11">
        <v>164</v>
      </c>
      <c r="D171" s="11" t="s">
        <v>399</v>
      </c>
      <c r="E171" s="21" t="s">
        <v>1877</v>
      </c>
      <c r="F171" s="11">
        <v>11</v>
      </c>
      <c r="G171" s="11" t="s">
        <v>2597</v>
      </c>
      <c r="H171" s="11" t="s">
        <v>79</v>
      </c>
      <c r="I171" s="11" t="s">
        <v>2643</v>
      </c>
      <c r="J171" s="11" t="s">
        <v>2644</v>
      </c>
      <c r="K171" s="11" t="s">
        <v>2645</v>
      </c>
      <c r="L171" s="11" t="s">
        <v>2646</v>
      </c>
      <c r="M171" s="11" t="s">
        <v>2647</v>
      </c>
      <c r="N171" s="11" t="s">
        <v>2648</v>
      </c>
      <c r="O171" s="11"/>
      <c r="P171" s="11"/>
      <c r="Q171" s="11"/>
      <c r="R171" s="11"/>
      <c r="S171" s="11"/>
      <c r="T171" s="11"/>
      <c r="U171" s="11"/>
      <c r="V171" s="11"/>
      <c r="W171" s="11" t="s">
        <v>73</v>
      </c>
    </row>
    <row r="172" spans="3:23" ht="12.75">
      <c r="C172" s="11">
        <v>165</v>
      </c>
      <c r="D172" s="11" t="s">
        <v>400</v>
      </c>
      <c r="E172" s="21" t="s">
        <v>1877</v>
      </c>
      <c r="F172" s="11">
        <v>11</v>
      </c>
      <c r="G172" s="11" t="s">
        <v>2649</v>
      </c>
      <c r="H172" s="11" t="s">
        <v>2370</v>
      </c>
      <c r="I172" s="11" t="s">
        <v>2650</v>
      </c>
      <c r="J172" s="11" t="s">
        <v>2651</v>
      </c>
      <c r="K172" s="11" t="s">
        <v>2652</v>
      </c>
      <c r="L172" s="11" t="s">
        <v>2653</v>
      </c>
      <c r="M172" s="11" t="s">
        <v>1854</v>
      </c>
      <c r="N172" s="11" t="s">
        <v>2654</v>
      </c>
      <c r="O172" s="11"/>
      <c r="P172" s="11"/>
      <c r="Q172" s="11"/>
      <c r="R172" s="11"/>
      <c r="S172" s="11"/>
      <c r="T172" s="11"/>
      <c r="U172" s="11"/>
      <c r="V172" s="11"/>
      <c r="W172" s="11" t="s">
        <v>74</v>
      </c>
    </row>
    <row r="173" spans="3:23" ht="12.75">
      <c r="C173" s="11">
        <v>166</v>
      </c>
      <c r="D173" s="11" t="s">
        <v>1863</v>
      </c>
      <c r="E173" s="21" t="s">
        <v>1877</v>
      </c>
      <c r="F173" s="11">
        <v>12</v>
      </c>
      <c r="G173" s="11" t="s">
        <v>2415</v>
      </c>
      <c r="H173" s="11" t="s">
        <v>2416</v>
      </c>
      <c r="I173" s="11" t="s">
        <v>2417</v>
      </c>
      <c r="J173" s="11" t="s">
        <v>1845</v>
      </c>
      <c r="K173" s="11" t="s">
        <v>2418</v>
      </c>
      <c r="L173" s="11" t="s">
        <v>2419</v>
      </c>
      <c r="M173" s="11" t="s">
        <v>2420</v>
      </c>
      <c r="N173" s="11" t="s">
        <v>2421</v>
      </c>
      <c r="O173" s="11"/>
      <c r="P173" s="11"/>
      <c r="Q173" s="11"/>
      <c r="R173" s="11"/>
      <c r="S173" s="11"/>
      <c r="T173" s="11"/>
      <c r="U173" s="11"/>
      <c r="V173" s="11"/>
      <c r="W173" s="11" t="s">
        <v>2331</v>
      </c>
    </row>
    <row r="174" spans="3:23" ht="12.75">
      <c r="C174" s="11">
        <v>167</v>
      </c>
      <c r="D174" s="11" t="s">
        <v>1761</v>
      </c>
      <c r="E174" s="21" t="s">
        <v>1877</v>
      </c>
      <c r="F174" s="11">
        <v>12</v>
      </c>
      <c r="G174" s="11" t="s">
        <v>2422</v>
      </c>
      <c r="H174" s="11" t="s">
        <v>2423</v>
      </c>
      <c r="I174" s="11" t="s">
        <v>2424</v>
      </c>
      <c r="J174" s="11" t="s">
        <v>2425</v>
      </c>
      <c r="K174" s="11" t="s">
        <v>2426</v>
      </c>
      <c r="L174" s="11" t="s">
        <v>2427</v>
      </c>
      <c r="M174" s="11" t="s">
        <v>2428</v>
      </c>
      <c r="N174" s="11" t="s">
        <v>2429</v>
      </c>
      <c r="O174" s="11"/>
      <c r="P174" s="11"/>
      <c r="Q174" s="11"/>
      <c r="R174" s="11"/>
      <c r="S174" s="11"/>
      <c r="T174" s="11"/>
      <c r="U174" s="11"/>
      <c r="V174" s="11"/>
      <c r="W174" s="11" t="s">
        <v>2332</v>
      </c>
    </row>
    <row r="175" spans="3:23" ht="12.75">
      <c r="C175" s="11">
        <v>168</v>
      </c>
      <c r="D175" s="11" t="s">
        <v>1871</v>
      </c>
      <c r="E175" s="21" t="s">
        <v>2670</v>
      </c>
      <c r="F175" s="11">
        <v>12</v>
      </c>
      <c r="G175" s="11" t="s">
        <v>96</v>
      </c>
      <c r="H175" s="11" t="s">
        <v>1695</v>
      </c>
      <c r="I175" s="11" t="s">
        <v>277</v>
      </c>
      <c r="J175" s="11" t="s">
        <v>2435</v>
      </c>
      <c r="K175" s="11" t="s">
        <v>1620</v>
      </c>
      <c r="L175" s="11" t="s">
        <v>2436</v>
      </c>
      <c r="M175" s="11" t="s">
        <v>2437</v>
      </c>
      <c r="N175" s="11" t="s">
        <v>2438</v>
      </c>
      <c r="O175" s="11"/>
      <c r="P175" s="11"/>
      <c r="Q175" s="11"/>
      <c r="R175" s="11"/>
      <c r="S175" s="11"/>
      <c r="T175" s="11"/>
      <c r="U175" s="11"/>
      <c r="V175" s="11"/>
      <c r="W175" s="11" t="s">
        <v>2334</v>
      </c>
    </row>
    <row r="176" spans="3:23" ht="12.75">
      <c r="C176" s="11">
        <v>169</v>
      </c>
      <c r="D176" s="11" t="s">
        <v>374</v>
      </c>
      <c r="E176" s="21" t="s">
        <v>1877</v>
      </c>
      <c r="F176" s="11">
        <v>12</v>
      </c>
      <c r="G176" s="11" t="s">
        <v>2451</v>
      </c>
      <c r="H176" s="11" t="s">
        <v>2452</v>
      </c>
      <c r="I176" s="11" t="s">
        <v>2453</v>
      </c>
      <c r="J176" s="11" t="s">
        <v>2454</v>
      </c>
      <c r="K176" s="11" t="s">
        <v>2455</v>
      </c>
      <c r="L176" s="11" t="s">
        <v>2456</v>
      </c>
      <c r="M176" s="11" t="s">
        <v>2457</v>
      </c>
      <c r="N176" s="11" t="s">
        <v>2458</v>
      </c>
      <c r="O176" s="11"/>
      <c r="P176" s="11"/>
      <c r="Q176" s="11"/>
      <c r="R176" s="11"/>
      <c r="S176" s="11"/>
      <c r="T176" s="11"/>
      <c r="U176" s="11"/>
      <c r="V176" s="11"/>
      <c r="W176" s="11" t="s">
        <v>2337</v>
      </c>
    </row>
    <row r="177" spans="3:23" ht="12.75">
      <c r="C177" s="11">
        <v>170</v>
      </c>
      <c r="D177" s="11" t="s">
        <v>376</v>
      </c>
      <c r="E177" s="21" t="s">
        <v>1877</v>
      </c>
      <c r="F177" s="11">
        <v>12</v>
      </c>
      <c r="G177" s="11" t="s">
        <v>2464</v>
      </c>
      <c r="H177" s="11" t="s">
        <v>2465</v>
      </c>
      <c r="I177" s="11" t="s">
        <v>2466</v>
      </c>
      <c r="J177" s="11" t="s">
        <v>2467</v>
      </c>
      <c r="K177" s="11" t="s">
        <v>2468</v>
      </c>
      <c r="L177" s="11" t="s">
        <v>2469</v>
      </c>
      <c r="M177" s="11" t="s">
        <v>2470</v>
      </c>
      <c r="N177" s="11" t="s">
        <v>2471</v>
      </c>
      <c r="O177" s="11"/>
      <c r="P177" s="11"/>
      <c r="Q177" s="11"/>
      <c r="R177" s="11"/>
      <c r="S177" s="11"/>
      <c r="T177" s="11"/>
      <c r="U177" s="11"/>
      <c r="V177" s="11"/>
      <c r="W177" s="11" t="s">
        <v>2339</v>
      </c>
    </row>
    <row r="178" spans="3:23" ht="12.75">
      <c r="C178" s="11">
        <v>171</v>
      </c>
      <c r="D178" s="11" t="s">
        <v>377</v>
      </c>
      <c r="E178" s="21" t="s">
        <v>1877</v>
      </c>
      <c r="F178" s="11">
        <v>12</v>
      </c>
      <c r="G178" s="11" t="s">
        <v>2472</v>
      </c>
      <c r="H178" s="11" t="s">
        <v>2446</v>
      </c>
      <c r="I178" s="11" t="s">
        <v>2473</v>
      </c>
      <c r="J178" s="11" t="s">
        <v>2474</v>
      </c>
      <c r="K178" s="11" t="s">
        <v>2475</v>
      </c>
      <c r="L178" s="11" t="s">
        <v>2476</v>
      </c>
      <c r="M178" s="11" t="s">
        <v>2680</v>
      </c>
      <c r="N178" s="11" t="s">
        <v>2477</v>
      </c>
      <c r="O178" s="11"/>
      <c r="P178" s="11"/>
      <c r="Q178" s="11"/>
      <c r="R178" s="11"/>
      <c r="S178" s="11"/>
      <c r="T178" s="11"/>
      <c r="U178" s="11"/>
      <c r="V178" s="11"/>
      <c r="W178" s="11" t="s">
        <v>2340</v>
      </c>
    </row>
    <row r="179" spans="3:23" ht="12.75">
      <c r="C179" s="11">
        <v>172</v>
      </c>
      <c r="D179" s="11" t="s">
        <v>379</v>
      </c>
      <c r="E179" s="21" t="s">
        <v>1877</v>
      </c>
      <c r="F179" s="11">
        <v>12</v>
      </c>
      <c r="G179" s="11" t="s">
        <v>2487</v>
      </c>
      <c r="H179" s="11" t="s">
        <v>2488</v>
      </c>
      <c r="I179" s="11" t="s">
        <v>2489</v>
      </c>
      <c r="J179" s="11" t="s">
        <v>2490</v>
      </c>
      <c r="K179" s="11" t="s">
        <v>2491</v>
      </c>
      <c r="L179" s="11" t="s">
        <v>2492</v>
      </c>
      <c r="M179" s="11" t="s">
        <v>2493</v>
      </c>
      <c r="N179" s="11" t="s">
        <v>2494</v>
      </c>
      <c r="O179" s="11"/>
      <c r="P179" s="11"/>
      <c r="Q179" s="11"/>
      <c r="R179" s="11"/>
      <c r="S179" s="11"/>
      <c r="T179" s="11"/>
      <c r="U179" s="11"/>
      <c r="V179" s="11"/>
      <c r="W179" s="11" t="s">
        <v>2342</v>
      </c>
    </row>
    <row r="180" spans="3:23" ht="12.75">
      <c r="C180" s="11">
        <v>173</v>
      </c>
      <c r="D180" s="11" t="s">
        <v>381</v>
      </c>
      <c r="E180" s="21" t="s">
        <v>1877</v>
      </c>
      <c r="F180" s="11">
        <v>12</v>
      </c>
      <c r="G180" s="11" t="s">
        <v>2495</v>
      </c>
      <c r="H180" s="11" t="s">
        <v>2496</v>
      </c>
      <c r="I180" s="11" t="s">
        <v>2497</v>
      </c>
      <c r="J180" s="11" t="s">
        <v>2498</v>
      </c>
      <c r="K180" s="11" t="s">
        <v>2499</v>
      </c>
      <c r="L180" s="11" t="s">
        <v>2500</v>
      </c>
      <c r="M180" s="11" t="s">
        <v>2501</v>
      </c>
      <c r="N180" s="11" t="s">
        <v>1590</v>
      </c>
      <c r="O180" s="11"/>
      <c r="P180" s="11"/>
      <c r="Q180" s="11"/>
      <c r="R180" s="11"/>
      <c r="S180" s="11"/>
      <c r="T180" s="11"/>
      <c r="U180" s="11"/>
      <c r="V180" s="11"/>
      <c r="W180" s="11" t="s">
        <v>2344</v>
      </c>
    </row>
    <row r="181" spans="3:23" ht="12.75">
      <c r="C181" s="11">
        <v>174</v>
      </c>
      <c r="D181" s="11" t="s">
        <v>384</v>
      </c>
      <c r="E181" s="21" t="s">
        <v>1877</v>
      </c>
      <c r="F181" s="11">
        <v>12</v>
      </c>
      <c r="G181" s="11" t="s">
        <v>1868</v>
      </c>
      <c r="H181" s="11" t="s">
        <v>2517</v>
      </c>
      <c r="I181" s="11" t="s">
        <v>2518</v>
      </c>
      <c r="J181" s="11" t="s">
        <v>2519</v>
      </c>
      <c r="K181" s="11" t="s">
        <v>2520</v>
      </c>
      <c r="L181" s="11" t="s">
        <v>2521</v>
      </c>
      <c r="M181" s="11" t="s">
        <v>2522</v>
      </c>
      <c r="N181" s="11" t="s">
        <v>2523</v>
      </c>
      <c r="O181" s="11"/>
      <c r="P181" s="11"/>
      <c r="Q181" s="11"/>
      <c r="R181" s="11"/>
      <c r="S181" s="11"/>
      <c r="T181" s="11"/>
      <c r="U181" s="11"/>
      <c r="V181" s="11"/>
      <c r="W181" s="11" t="s">
        <v>2347</v>
      </c>
    </row>
    <row r="182" spans="3:23" ht="12.75">
      <c r="C182" s="11">
        <v>175</v>
      </c>
      <c r="D182" s="11" t="s">
        <v>388</v>
      </c>
      <c r="E182" s="21" t="s">
        <v>659</v>
      </c>
      <c r="F182" s="11">
        <v>12</v>
      </c>
      <c r="G182" s="11" t="s">
        <v>2542</v>
      </c>
      <c r="H182" s="11" t="s">
        <v>2543</v>
      </c>
      <c r="I182" s="11" t="s">
        <v>2544</v>
      </c>
      <c r="J182" s="11" t="s">
        <v>2545</v>
      </c>
      <c r="K182" s="11" t="s">
        <v>2546</v>
      </c>
      <c r="L182" s="11" t="s">
        <v>2547</v>
      </c>
      <c r="M182" s="11" t="s">
        <v>2548</v>
      </c>
      <c r="N182" s="11"/>
      <c r="O182" s="11"/>
      <c r="P182" s="11"/>
      <c r="Q182" s="11"/>
      <c r="R182" s="11"/>
      <c r="S182" s="11"/>
      <c r="T182" s="11"/>
      <c r="U182" s="11"/>
      <c r="V182" s="11"/>
      <c r="W182" s="11" t="s">
        <v>2351</v>
      </c>
    </row>
    <row r="183" spans="3:23" ht="12.75">
      <c r="C183" s="11">
        <v>176</v>
      </c>
      <c r="D183" s="11" t="s">
        <v>389</v>
      </c>
      <c r="E183" s="21" t="s">
        <v>659</v>
      </c>
      <c r="F183" s="11">
        <v>12</v>
      </c>
      <c r="G183" s="11" t="s">
        <v>2549</v>
      </c>
      <c r="H183" s="11" t="s">
        <v>2550</v>
      </c>
      <c r="I183" s="11" t="s">
        <v>2551</v>
      </c>
      <c r="J183" s="11" t="s">
        <v>2552</v>
      </c>
      <c r="K183" s="11" t="s">
        <v>2553</v>
      </c>
      <c r="L183" s="11" t="s">
        <v>2554</v>
      </c>
      <c r="M183" s="11"/>
      <c r="N183" s="11"/>
      <c r="O183" s="11"/>
      <c r="P183" s="11"/>
      <c r="Q183" s="11"/>
      <c r="R183" s="11"/>
      <c r="S183" s="11"/>
      <c r="T183" s="11"/>
      <c r="U183" s="11"/>
      <c r="V183" s="11"/>
      <c r="W183" s="11" t="s">
        <v>2352</v>
      </c>
    </row>
    <row r="184" spans="3:23" ht="12.75">
      <c r="C184" s="11">
        <v>177</v>
      </c>
      <c r="D184" s="11" t="s">
        <v>394</v>
      </c>
      <c r="E184" s="21" t="s">
        <v>1877</v>
      </c>
      <c r="F184" s="11">
        <v>12</v>
      </c>
      <c r="G184" s="11" t="s">
        <v>2608</v>
      </c>
      <c r="H184" s="11" t="s">
        <v>2609</v>
      </c>
      <c r="I184" s="11" t="s">
        <v>2610</v>
      </c>
      <c r="J184" s="11" t="s">
        <v>1620</v>
      </c>
      <c r="K184" s="11" t="s">
        <v>2611</v>
      </c>
      <c r="L184" s="11" t="s">
        <v>2612</v>
      </c>
      <c r="M184" s="11" t="s">
        <v>2613</v>
      </c>
      <c r="N184" s="11" t="s">
        <v>1842</v>
      </c>
      <c r="O184" s="11"/>
      <c r="P184" s="11"/>
      <c r="Q184" s="11"/>
      <c r="R184" s="11"/>
      <c r="S184" s="11"/>
      <c r="T184" s="11"/>
      <c r="U184" s="11"/>
      <c r="V184" s="11"/>
      <c r="W184" s="11" t="s">
        <v>67</v>
      </c>
    </row>
    <row r="185" spans="3:23" ht="12.75">
      <c r="C185" s="11">
        <v>178</v>
      </c>
      <c r="D185" s="11" t="s">
        <v>395</v>
      </c>
      <c r="E185" s="21" t="s">
        <v>1877</v>
      </c>
      <c r="F185" s="11">
        <v>12</v>
      </c>
      <c r="G185" s="11" t="s">
        <v>2614</v>
      </c>
      <c r="H185" s="11" t="s">
        <v>82</v>
      </c>
      <c r="I185" s="11" t="s">
        <v>2615</v>
      </c>
      <c r="J185" s="11" t="s">
        <v>2616</v>
      </c>
      <c r="K185" s="11" t="s">
        <v>2617</v>
      </c>
      <c r="L185" s="11" t="s">
        <v>2408</v>
      </c>
      <c r="M185" s="11" t="s">
        <v>2618</v>
      </c>
      <c r="N185" s="11" t="s">
        <v>2619</v>
      </c>
      <c r="O185" s="11"/>
      <c r="P185" s="11"/>
      <c r="Q185" s="11"/>
      <c r="R185" s="11"/>
      <c r="S185" s="11"/>
      <c r="T185" s="11"/>
      <c r="U185" s="11"/>
      <c r="V185" s="11"/>
      <c r="W185" s="11" t="s">
        <v>68</v>
      </c>
    </row>
    <row r="186" spans="3:23" ht="12.75">
      <c r="C186" s="11">
        <v>179</v>
      </c>
      <c r="D186" s="11" t="s">
        <v>397</v>
      </c>
      <c r="E186" s="21" t="s">
        <v>1877</v>
      </c>
      <c r="F186" s="11">
        <v>12</v>
      </c>
      <c r="G186" s="11" t="s">
        <v>81</v>
      </c>
      <c r="H186" s="11" t="s">
        <v>1870</v>
      </c>
      <c r="I186" s="11" t="s">
        <v>2629</v>
      </c>
      <c r="J186" s="11" t="s">
        <v>2630</v>
      </c>
      <c r="K186" s="11" t="s">
        <v>2631</v>
      </c>
      <c r="L186" s="11" t="s">
        <v>2632</v>
      </c>
      <c r="M186" s="11" t="s">
        <v>2633</v>
      </c>
      <c r="N186" s="11" t="s">
        <v>2634</v>
      </c>
      <c r="O186" s="11"/>
      <c r="P186" s="11"/>
      <c r="Q186" s="11"/>
      <c r="R186" s="11"/>
      <c r="S186" s="11"/>
      <c r="T186" s="11"/>
      <c r="U186" s="11"/>
      <c r="V186" s="11"/>
      <c r="W186" s="11" t="s">
        <v>71</v>
      </c>
    </row>
    <row r="187" spans="3:23" ht="12.75">
      <c r="C187" s="11">
        <v>180</v>
      </c>
      <c r="D187" s="11" t="s">
        <v>398</v>
      </c>
      <c r="E187" s="21" t="s">
        <v>1877</v>
      </c>
      <c r="F187" s="11">
        <v>12</v>
      </c>
      <c r="G187" s="11" t="s">
        <v>2635</v>
      </c>
      <c r="H187" s="11" t="s">
        <v>2636</v>
      </c>
      <c r="I187" s="11" t="s">
        <v>2637</v>
      </c>
      <c r="J187" s="11" t="s">
        <v>2638</v>
      </c>
      <c r="K187" s="11" t="s">
        <v>2639</v>
      </c>
      <c r="L187" s="11" t="s">
        <v>2640</v>
      </c>
      <c r="M187" s="11" t="s">
        <v>2641</v>
      </c>
      <c r="N187" s="11" t="s">
        <v>2642</v>
      </c>
      <c r="O187" s="11"/>
      <c r="P187" s="11"/>
      <c r="Q187" s="11"/>
      <c r="R187" s="11"/>
      <c r="S187" s="11"/>
      <c r="T187" s="11"/>
      <c r="U187" s="11"/>
      <c r="V187" s="11"/>
      <c r="W187" s="11" t="s">
        <v>72</v>
      </c>
    </row>
    <row r="188" spans="3:23" ht="12.75">
      <c r="C188" s="11">
        <v>181</v>
      </c>
      <c r="D188" s="11" t="s">
        <v>1727</v>
      </c>
      <c r="E188" s="21" t="s">
        <v>1877</v>
      </c>
      <c r="F188" s="11">
        <v>13</v>
      </c>
      <c r="G188" s="11" t="s">
        <v>2010</v>
      </c>
      <c r="H188" s="11" t="s">
        <v>1879</v>
      </c>
      <c r="I188" s="11" t="s">
        <v>295</v>
      </c>
      <c r="J188" s="11" t="s">
        <v>2011</v>
      </c>
      <c r="K188" s="11" t="s">
        <v>830</v>
      </c>
      <c r="L188" s="11" t="s">
        <v>2013</v>
      </c>
      <c r="M188" s="11" t="s">
        <v>1338</v>
      </c>
      <c r="N188" s="11"/>
      <c r="O188" s="11" t="s">
        <v>1054</v>
      </c>
      <c r="P188" s="11" t="s">
        <v>831</v>
      </c>
      <c r="Q188" s="11" t="s">
        <v>832</v>
      </c>
      <c r="R188" s="11" t="s">
        <v>423</v>
      </c>
      <c r="S188" s="11" t="s">
        <v>833</v>
      </c>
      <c r="T188" s="11" t="s">
        <v>1283</v>
      </c>
      <c r="U188" s="11" t="s">
        <v>977</v>
      </c>
      <c r="V188" s="11"/>
      <c r="W188" s="11" t="s">
        <v>472</v>
      </c>
    </row>
    <row r="189" spans="3:23" ht="12.75">
      <c r="C189" s="11">
        <v>182</v>
      </c>
      <c r="D189" s="11" t="s">
        <v>1760</v>
      </c>
      <c r="E189" s="21" t="s">
        <v>1699</v>
      </c>
      <c r="F189" s="11">
        <v>13</v>
      </c>
      <c r="G189" s="11" t="s">
        <v>973</v>
      </c>
      <c r="H189" s="11" t="s">
        <v>1123</v>
      </c>
      <c r="I189" s="11" t="s">
        <v>1284</v>
      </c>
      <c r="J189" s="11" t="s">
        <v>614</v>
      </c>
      <c r="K189" s="11" t="s">
        <v>1339</v>
      </c>
      <c r="L189" s="11" t="s">
        <v>1210</v>
      </c>
      <c r="M189" s="11" t="s">
        <v>1211</v>
      </c>
      <c r="N189" s="11"/>
      <c r="O189" s="11" t="s">
        <v>1340</v>
      </c>
      <c r="P189" s="11" t="s">
        <v>834</v>
      </c>
      <c r="Q189" s="11" t="s">
        <v>1341</v>
      </c>
      <c r="R189" s="11" t="s">
        <v>1681</v>
      </c>
      <c r="S189" s="11" t="s">
        <v>903</v>
      </c>
      <c r="T189" s="11" t="s">
        <v>1342</v>
      </c>
      <c r="U189" s="11" t="s">
        <v>978</v>
      </c>
      <c r="V189" s="11"/>
      <c r="W189" s="11" t="s">
        <v>1765</v>
      </c>
    </row>
    <row r="190" spans="3:23" ht="12.75">
      <c r="C190" s="11">
        <v>183</v>
      </c>
      <c r="D190" s="11" t="s">
        <v>337</v>
      </c>
      <c r="E190" s="21" t="s">
        <v>1877</v>
      </c>
      <c r="F190" s="11">
        <v>13</v>
      </c>
      <c r="G190" s="11" t="s">
        <v>2694</v>
      </c>
      <c r="H190" s="11" t="s">
        <v>2695</v>
      </c>
      <c r="I190" s="11" t="s">
        <v>143</v>
      </c>
      <c r="J190" s="11" t="s">
        <v>297</v>
      </c>
      <c r="K190" s="11" t="s">
        <v>2696</v>
      </c>
      <c r="L190" s="11" t="s">
        <v>2697</v>
      </c>
      <c r="M190" s="11" t="s">
        <v>2698</v>
      </c>
      <c r="N190" s="11"/>
      <c r="O190" s="11"/>
      <c r="P190" s="11"/>
      <c r="Q190" s="11"/>
      <c r="R190" s="11"/>
      <c r="S190" s="11"/>
      <c r="T190" s="11"/>
      <c r="U190" s="11"/>
      <c r="V190" s="11"/>
      <c r="W190" s="11" t="s">
        <v>1812</v>
      </c>
    </row>
    <row r="191" spans="3:23" ht="12.75">
      <c r="C191" s="11">
        <v>184</v>
      </c>
      <c r="D191" s="11" t="s">
        <v>1761</v>
      </c>
      <c r="E191" s="21" t="s">
        <v>1877</v>
      </c>
      <c r="F191" s="11">
        <v>13</v>
      </c>
      <c r="G191" s="11" t="s">
        <v>1873</v>
      </c>
      <c r="H191" s="11" t="s">
        <v>1840</v>
      </c>
      <c r="I191" s="11" t="s">
        <v>1874</v>
      </c>
      <c r="J191" s="11" t="s">
        <v>1875</v>
      </c>
      <c r="K191" s="11" t="s">
        <v>1876</v>
      </c>
      <c r="L191" s="11" t="s">
        <v>1877</v>
      </c>
      <c r="M191" s="11" t="s">
        <v>1715</v>
      </c>
      <c r="N191" s="11"/>
      <c r="O191" s="11"/>
      <c r="P191" s="11"/>
      <c r="Q191" s="11"/>
      <c r="R191" s="11"/>
      <c r="S191" s="11"/>
      <c r="T191" s="11"/>
      <c r="U191" s="11"/>
      <c r="V191" s="11"/>
      <c r="W191" s="11" t="s">
        <v>450</v>
      </c>
    </row>
    <row r="192" spans="3:23" ht="12.75">
      <c r="C192" s="11">
        <v>185</v>
      </c>
      <c r="D192" s="11" t="s">
        <v>1854</v>
      </c>
      <c r="E192" s="21" t="s">
        <v>1877</v>
      </c>
      <c r="F192" s="11">
        <v>13</v>
      </c>
      <c r="G192" s="11" t="s">
        <v>1671</v>
      </c>
      <c r="H192" s="11" t="s">
        <v>400</v>
      </c>
      <c r="I192" s="11" t="s">
        <v>2624</v>
      </c>
      <c r="J192" s="11" t="s">
        <v>2625</v>
      </c>
      <c r="K192" s="11" t="s">
        <v>2626</v>
      </c>
      <c r="L192" s="11" t="s">
        <v>2627</v>
      </c>
      <c r="M192" s="11" t="s">
        <v>2628</v>
      </c>
      <c r="N192" s="11" t="s">
        <v>1742</v>
      </c>
      <c r="O192" s="11"/>
      <c r="P192" s="11"/>
      <c r="Q192" s="11"/>
      <c r="R192" s="11"/>
      <c r="S192" s="11"/>
      <c r="T192" s="11"/>
      <c r="U192" s="11"/>
      <c r="V192" s="11"/>
      <c r="W192" s="11" t="s">
        <v>70</v>
      </c>
    </row>
    <row r="193" spans="3:23" ht="12.75">
      <c r="C193" s="11">
        <v>186</v>
      </c>
      <c r="D193" s="11" t="s">
        <v>1886</v>
      </c>
      <c r="E193" s="21" t="s">
        <v>1877</v>
      </c>
      <c r="F193" s="11">
        <v>13</v>
      </c>
      <c r="G193" s="11" t="s">
        <v>547</v>
      </c>
      <c r="H193" s="11" t="s">
        <v>548</v>
      </c>
      <c r="I193" s="11" t="s">
        <v>549</v>
      </c>
      <c r="J193" s="11" t="s">
        <v>550</v>
      </c>
      <c r="K193" s="11" t="s">
        <v>551</v>
      </c>
      <c r="L193" s="11" t="s">
        <v>552</v>
      </c>
      <c r="M193" s="11" t="s">
        <v>553</v>
      </c>
      <c r="N193" s="11"/>
      <c r="O193" s="11"/>
      <c r="P193" s="11"/>
      <c r="Q193" s="11"/>
      <c r="R193" s="11"/>
      <c r="S193" s="11"/>
      <c r="T193" s="11"/>
      <c r="U193" s="11"/>
      <c r="V193" s="11"/>
      <c r="W193" s="11" t="s">
        <v>554</v>
      </c>
    </row>
    <row r="194" spans="3:23" ht="12.75">
      <c r="C194" s="11">
        <v>187</v>
      </c>
      <c r="D194" s="11" t="s">
        <v>1752</v>
      </c>
      <c r="E194" s="21" t="s">
        <v>1877</v>
      </c>
      <c r="F194" s="11">
        <v>13</v>
      </c>
      <c r="G194" s="11" t="s">
        <v>555</v>
      </c>
      <c r="H194" s="11" t="s">
        <v>556</v>
      </c>
      <c r="I194" s="11" t="s">
        <v>557</v>
      </c>
      <c r="J194" s="11" t="s">
        <v>558</v>
      </c>
      <c r="K194" s="11" t="s">
        <v>559</v>
      </c>
      <c r="L194" s="11" t="s">
        <v>560</v>
      </c>
      <c r="M194" s="11" t="s">
        <v>716</v>
      </c>
      <c r="N194" s="11"/>
      <c r="O194" s="11"/>
      <c r="P194" s="11"/>
      <c r="Q194" s="11"/>
      <c r="R194" s="11"/>
      <c r="S194" s="11"/>
      <c r="T194" s="11"/>
      <c r="U194" s="11"/>
      <c r="V194" s="11"/>
      <c r="W194" s="11" t="s">
        <v>1381</v>
      </c>
    </row>
    <row r="195" spans="3:23" ht="12.75">
      <c r="C195" s="11">
        <v>188</v>
      </c>
      <c r="D195" s="11" t="s">
        <v>1753</v>
      </c>
      <c r="E195" s="21" t="s">
        <v>1877</v>
      </c>
      <c r="F195" s="11">
        <v>13</v>
      </c>
      <c r="G195" s="11" t="s">
        <v>2166</v>
      </c>
      <c r="H195" s="11" t="s">
        <v>2167</v>
      </c>
      <c r="I195" s="11" t="s">
        <v>2168</v>
      </c>
      <c r="J195" s="11" t="s">
        <v>530</v>
      </c>
      <c r="K195" s="11" t="s">
        <v>2169</v>
      </c>
      <c r="L195" s="11" t="s">
        <v>2170</v>
      </c>
      <c r="M195" s="11" t="s">
        <v>2171</v>
      </c>
      <c r="N195" s="11"/>
      <c r="O195" s="11"/>
      <c r="P195" s="11"/>
      <c r="Q195" s="11"/>
      <c r="R195" s="11"/>
      <c r="S195" s="11"/>
      <c r="T195" s="11"/>
      <c r="U195" s="11"/>
      <c r="V195" s="11"/>
      <c r="W195" s="11" t="s">
        <v>1382</v>
      </c>
    </row>
    <row r="196" spans="3:23" ht="12.75">
      <c r="C196" s="11">
        <v>189</v>
      </c>
      <c r="D196" s="11" t="s">
        <v>1887</v>
      </c>
      <c r="E196" s="21" t="s">
        <v>1877</v>
      </c>
      <c r="F196" s="11">
        <v>13</v>
      </c>
      <c r="G196" s="11" t="s">
        <v>2172</v>
      </c>
      <c r="H196" s="11" t="s">
        <v>2173</v>
      </c>
      <c r="I196" s="11" t="s">
        <v>2174</v>
      </c>
      <c r="J196" s="11" t="s">
        <v>512</v>
      </c>
      <c r="K196" s="11" t="s">
        <v>2175</v>
      </c>
      <c r="L196" s="11" t="s">
        <v>2176</v>
      </c>
      <c r="M196" s="11" t="s">
        <v>2177</v>
      </c>
      <c r="N196" s="11" t="s">
        <v>2464</v>
      </c>
      <c r="O196" s="11"/>
      <c r="P196" s="11"/>
      <c r="Q196" s="11"/>
      <c r="R196" s="11"/>
      <c r="S196" s="11"/>
      <c r="T196" s="11"/>
      <c r="U196" s="11"/>
      <c r="V196" s="11"/>
      <c r="W196" s="11" t="s">
        <v>2178</v>
      </c>
    </row>
    <row r="197" spans="3:23" ht="12.75">
      <c r="C197" s="11">
        <v>190</v>
      </c>
      <c r="D197" s="11" t="s">
        <v>1888</v>
      </c>
      <c r="E197" s="21" t="s">
        <v>1877</v>
      </c>
      <c r="F197" s="11">
        <v>13</v>
      </c>
      <c r="G197" s="11" t="s">
        <v>2179</v>
      </c>
      <c r="H197" s="11" t="s">
        <v>2180</v>
      </c>
      <c r="I197" s="11" t="s">
        <v>1644</v>
      </c>
      <c r="J197" s="11" t="s">
        <v>2181</v>
      </c>
      <c r="K197" s="11" t="s">
        <v>2182</v>
      </c>
      <c r="L197" s="11" t="s">
        <v>2183</v>
      </c>
      <c r="M197" s="11" t="s">
        <v>2184</v>
      </c>
      <c r="N197" s="11"/>
      <c r="O197" s="11"/>
      <c r="P197" s="11"/>
      <c r="Q197" s="11"/>
      <c r="R197" s="11"/>
      <c r="S197" s="11"/>
      <c r="T197" s="11"/>
      <c r="U197" s="11"/>
      <c r="V197" s="11"/>
      <c r="W197" s="11" t="s">
        <v>2185</v>
      </c>
    </row>
    <row r="198" spans="3:23" ht="12.75">
      <c r="C198" s="11">
        <v>191</v>
      </c>
      <c r="D198" s="11" t="s">
        <v>1889</v>
      </c>
      <c r="E198" s="21" t="s">
        <v>1877</v>
      </c>
      <c r="F198" s="11">
        <v>13</v>
      </c>
      <c r="G198" s="11" t="s">
        <v>2186</v>
      </c>
      <c r="H198" s="11" t="s">
        <v>1356</v>
      </c>
      <c r="I198" s="11" t="s">
        <v>299</v>
      </c>
      <c r="J198" s="11" t="s">
        <v>2187</v>
      </c>
      <c r="K198" s="11" t="s">
        <v>1898</v>
      </c>
      <c r="L198" s="11" t="s">
        <v>2188</v>
      </c>
      <c r="M198" s="11" t="s">
        <v>2189</v>
      </c>
      <c r="N198" s="11"/>
      <c r="O198" s="11"/>
      <c r="P198" s="11"/>
      <c r="Q198" s="11"/>
      <c r="R198" s="11"/>
      <c r="S198" s="11"/>
      <c r="T198" s="11"/>
      <c r="U198" s="11"/>
      <c r="V198" s="11"/>
      <c r="W198" s="11" t="s">
        <v>2190</v>
      </c>
    </row>
    <row r="199" spans="3:23" ht="12.75">
      <c r="C199" s="11">
        <v>192</v>
      </c>
      <c r="D199" s="11" t="s">
        <v>1890</v>
      </c>
      <c r="E199" s="21" t="s">
        <v>1877</v>
      </c>
      <c r="F199" s="11">
        <v>13</v>
      </c>
      <c r="G199" s="11" t="s">
        <v>1717</v>
      </c>
      <c r="H199" s="11" t="s">
        <v>1988</v>
      </c>
      <c r="I199" s="11" t="s">
        <v>50</v>
      </c>
      <c r="J199" s="11" t="s">
        <v>1989</v>
      </c>
      <c r="K199" s="11" t="s">
        <v>1990</v>
      </c>
      <c r="L199" s="11" t="s">
        <v>1578</v>
      </c>
      <c r="M199" s="11" t="s">
        <v>1991</v>
      </c>
      <c r="N199" s="11" t="s">
        <v>88</v>
      </c>
      <c r="O199" s="11"/>
      <c r="P199" s="11"/>
      <c r="Q199" s="11"/>
      <c r="R199" s="11"/>
      <c r="S199" s="11"/>
      <c r="T199" s="11"/>
      <c r="U199" s="11"/>
      <c r="V199" s="11"/>
      <c r="W199" s="11" t="s">
        <v>1891</v>
      </c>
    </row>
    <row r="200" spans="3:23" ht="12.75">
      <c r="C200" s="11">
        <v>193</v>
      </c>
      <c r="D200" s="11" t="s">
        <v>345</v>
      </c>
      <c r="E200" s="21" t="s">
        <v>2670</v>
      </c>
      <c r="F200" s="11">
        <v>13</v>
      </c>
      <c r="G200" s="11" t="s">
        <v>2760</v>
      </c>
      <c r="H200" s="11" t="s">
        <v>2761</v>
      </c>
      <c r="I200" s="11" t="s">
        <v>2762</v>
      </c>
      <c r="J200" s="11" t="s">
        <v>1839</v>
      </c>
      <c r="K200" s="11" t="s">
        <v>1992</v>
      </c>
      <c r="L200" s="11" t="s">
        <v>2763</v>
      </c>
      <c r="M200" s="11"/>
      <c r="N200" s="11"/>
      <c r="O200" s="11"/>
      <c r="P200" s="11"/>
      <c r="Q200" s="11"/>
      <c r="R200" s="11"/>
      <c r="S200" s="11"/>
      <c r="T200" s="11"/>
      <c r="U200" s="11"/>
      <c r="V200" s="11"/>
      <c r="W200" s="11" t="s">
        <v>2306</v>
      </c>
    </row>
    <row r="201" spans="3:23" ht="12.75">
      <c r="C201" s="11">
        <v>194</v>
      </c>
      <c r="D201" s="11" t="s">
        <v>1762</v>
      </c>
      <c r="E201" s="21" t="s">
        <v>1877</v>
      </c>
      <c r="F201" s="11">
        <v>13</v>
      </c>
      <c r="G201" s="11" t="s">
        <v>1993</v>
      </c>
      <c r="H201" s="11" t="s">
        <v>1994</v>
      </c>
      <c r="I201" s="11" t="s">
        <v>1995</v>
      </c>
      <c r="J201" s="11" t="s">
        <v>1996</v>
      </c>
      <c r="K201" s="11" t="s">
        <v>1997</v>
      </c>
      <c r="L201" s="11" t="s">
        <v>1998</v>
      </c>
      <c r="M201" s="11" t="s">
        <v>1999</v>
      </c>
      <c r="N201" s="11" t="s">
        <v>1821</v>
      </c>
      <c r="O201" s="11"/>
      <c r="P201" s="11"/>
      <c r="Q201" s="11"/>
      <c r="R201" s="11"/>
      <c r="S201" s="11"/>
      <c r="T201" s="11"/>
      <c r="U201" s="11"/>
      <c r="V201" s="11"/>
      <c r="W201" s="11" t="s">
        <v>417</v>
      </c>
    </row>
    <row r="202" spans="3:23" ht="12.75">
      <c r="C202" s="11">
        <v>195</v>
      </c>
      <c r="D202" s="11" t="s">
        <v>2780</v>
      </c>
      <c r="E202" s="21" t="s">
        <v>1877</v>
      </c>
      <c r="F202" s="11">
        <v>13</v>
      </c>
      <c r="G202" s="11" t="s">
        <v>2000</v>
      </c>
      <c r="H202" s="11" t="s">
        <v>2483</v>
      </c>
      <c r="I202" s="11" t="s">
        <v>2001</v>
      </c>
      <c r="J202" s="11" t="s">
        <v>1343</v>
      </c>
      <c r="K202" s="11" t="s">
        <v>2002</v>
      </c>
      <c r="L202" s="11" t="s">
        <v>2698</v>
      </c>
      <c r="M202" s="11" t="s">
        <v>2003</v>
      </c>
      <c r="N202" s="11" t="s">
        <v>2004</v>
      </c>
      <c r="O202" s="11"/>
      <c r="P202" s="11"/>
      <c r="Q202" s="11"/>
      <c r="R202" s="11"/>
      <c r="S202" s="11"/>
      <c r="T202" s="11"/>
      <c r="U202" s="11"/>
      <c r="V202" s="11"/>
      <c r="W202" s="11" t="s">
        <v>2307</v>
      </c>
    </row>
    <row r="203" spans="3:23" ht="12.75">
      <c r="C203" s="11">
        <v>196</v>
      </c>
      <c r="D203" s="11" t="s">
        <v>1745</v>
      </c>
      <c r="E203" s="21" t="s">
        <v>1376</v>
      </c>
      <c r="F203" s="11">
        <v>14</v>
      </c>
      <c r="G203" s="11" t="s">
        <v>2005</v>
      </c>
      <c r="H203" s="11" t="s">
        <v>1760</v>
      </c>
      <c r="I203" s="11" t="s">
        <v>2006</v>
      </c>
      <c r="J203" s="11" t="s">
        <v>2007</v>
      </c>
      <c r="K203" s="11" t="s">
        <v>2008</v>
      </c>
      <c r="L203" s="11" t="s">
        <v>2009</v>
      </c>
      <c r="M203" s="11"/>
      <c r="N203" s="11"/>
      <c r="O203" s="11"/>
      <c r="P203" s="11"/>
      <c r="Q203" s="11"/>
      <c r="R203" s="11"/>
      <c r="S203" s="11"/>
      <c r="T203" s="11"/>
      <c r="U203" s="11"/>
      <c r="V203" s="11"/>
      <c r="W203" s="11" t="s">
        <v>2308</v>
      </c>
    </row>
    <row r="204" spans="3:23" ht="12.75">
      <c r="C204" s="11">
        <v>197</v>
      </c>
      <c r="D204" s="11" t="s">
        <v>318</v>
      </c>
      <c r="E204" s="21" t="s">
        <v>1877</v>
      </c>
      <c r="F204" s="11">
        <v>14</v>
      </c>
      <c r="G204" s="11" t="s">
        <v>222</v>
      </c>
      <c r="H204" s="11" t="s">
        <v>223</v>
      </c>
      <c r="I204" s="11" t="s">
        <v>296</v>
      </c>
      <c r="J204" s="11" t="s">
        <v>1564</v>
      </c>
      <c r="K204" s="11" t="s">
        <v>1565</v>
      </c>
      <c r="L204" s="11" t="s">
        <v>1566</v>
      </c>
      <c r="M204" s="11" t="s">
        <v>1567</v>
      </c>
      <c r="N204" s="11"/>
      <c r="O204" s="11"/>
      <c r="P204" s="11"/>
      <c r="Q204" s="11"/>
      <c r="R204" s="11"/>
      <c r="S204" s="11"/>
      <c r="T204" s="11"/>
      <c r="U204" s="11"/>
      <c r="V204" s="11"/>
      <c r="W204" s="11" t="s">
        <v>2309</v>
      </c>
    </row>
    <row r="205" spans="3:23" ht="12.75">
      <c r="C205" s="11">
        <v>198</v>
      </c>
      <c r="D205" s="11" t="s">
        <v>352</v>
      </c>
      <c r="E205" s="21" t="s">
        <v>1877</v>
      </c>
      <c r="F205" s="11">
        <v>14</v>
      </c>
      <c r="G205" s="11" t="s">
        <v>16</v>
      </c>
      <c r="H205" s="11" t="s">
        <v>17</v>
      </c>
      <c r="I205" s="11" t="s">
        <v>18</v>
      </c>
      <c r="J205" s="11" t="s">
        <v>19</v>
      </c>
      <c r="K205" s="11" t="s">
        <v>20</v>
      </c>
      <c r="L205" s="11"/>
      <c r="M205" s="11"/>
      <c r="N205" s="11"/>
      <c r="O205" s="11"/>
      <c r="P205" s="11"/>
      <c r="Q205" s="11"/>
      <c r="R205" s="11"/>
      <c r="S205" s="11"/>
      <c r="T205" s="11"/>
      <c r="U205" s="11"/>
      <c r="V205" s="11"/>
      <c r="W205" s="11" t="s">
        <v>2310</v>
      </c>
    </row>
    <row r="206" spans="3:23" ht="12.75">
      <c r="C206" s="11">
        <v>199</v>
      </c>
      <c r="D206" s="11" t="s">
        <v>1727</v>
      </c>
      <c r="E206" s="21" t="s">
        <v>1877</v>
      </c>
      <c r="F206" s="11">
        <v>14</v>
      </c>
      <c r="G206" s="11" t="s">
        <v>2010</v>
      </c>
      <c r="H206" s="11" t="s">
        <v>1879</v>
      </c>
      <c r="I206" s="11" t="s">
        <v>295</v>
      </c>
      <c r="J206" s="11" t="s">
        <v>2011</v>
      </c>
      <c r="K206" s="11" t="s">
        <v>2012</v>
      </c>
      <c r="L206" s="11" t="s">
        <v>2013</v>
      </c>
      <c r="M206" s="11" t="s">
        <v>1338</v>
      </c>
      <c r="N206" s="11"/>
      <c r="O206" s="11"/>
      <c r="P206" s="11"/>
      <c r="Q206" s="11"/>
      <c r="R206" s="11"/>
      <c r="S206" s="11"/>
      <c r="T206" s="11"/>
      <c r="U206" s="11"/>
      <c r="V206" s="11"/>
      <c r="W206" s="11" t="s">
        <v>1383</v>
      </c>
    </row>
    <row r="207" spans="3:23" ht="12.75">
      <c r="C207" s="11">
        <v>200</v>
      </c>
      <c r="D207" s="11" t="s">
        <v>1755</v>
      </c>
      <c r="E207" s="21" t="s">
        <v>1877</v>
      </c>
      <c r="F207" s="11">
        <v>14</v>
      </c>
      <c r="G207" s="11" t="s">
        <v>2014</v>
      </c>
      <c r="H207" s="11" t="s">
        <v>2015</v>
      </c>
      <c r="I207" s="11" t="s">
        <v>2016</v>
      </c>
      <c r="J207" s="11" t="s">
        <v>1733</v>
      </c>
      <c r="K207" s="11" t="s">
        <v>2017</v>
      </c>
      <c r="L207" s="11" t="s">
        <v>2018</v>
      </c>
      <c r="M207" s="11" t="s">
        <v>988</v>
      </c>
      <c r="N207" s="11"/>
      <c r="O207" s="11"/>
      <c r="P207" s="11"/>
      <c r="Q207" s="11"/>
      <c r="R207" s="11"/>
      <c r="S207" s="11"/>
      <c r="T207" s="11"/>
      <c r="U207" s="11"/>
      <c r="V207" s="11"/>
      <c r="W207" s="11" t="s">
        <v>1384</v>
      </c>
    </row>
    <row r="208" spans="3:23" ht="12.75">
      <c r="C208" s="11">
        <v>201</v>
      </c>
      <c r="D208" s="11" t="s">
        <v>1704</v>
      </c>
      <c r="E208" s="21" t="s">
        <v>1877</v>
      </c>
      <c r="F208" s="11">
        <v>14</v>
      </c>
      <c r="G208" s="11" t="s">
        <v>2019</v>
      </c>
      <c r="H208" s="11" t="s">
        <v>2020</v>
      </c>
      <c r="I208" s="11" t="s">
        <v>2021</v>
      </c>
      <c r="J208" s="11" t="s">
        <v>2022</v>
      </c>
      <c r="K208" s="11" t="s">
        <v>2023</v>
      </c>
      <c r="L208" s="11" t="s">
        <v>2024</v>
      </c>
      <c r="M208" s="11" t="s">
        <v>1146</v>
      </c>
      <c r="N208" s="11"/>
      <c r="O208" s="11"/>
      <c r="P208" s="11"/>
      <c r="Q208" s="11"/>
      <c r="R208" s="11"/>
      <c r="S208" s="11"/>
      <c r="T208" s="11"/>
      <c r="U208" s="11"/>
      <c r="V208" s="11"/>
      <c r="W208" s="11" t="s">
        <v>1385</v>
      </c>
    </row>
    <row r="209" spans="3:23" ht="12.75">
      <c r="C209" s="11">
        <v>202</v>
      </c>
      <c r="D209" s="11" t="s">
        <v>1892</v>
      </c>
      <c r="E209" s="21" t="s">
        <v>1877</v>
      </c>
      <c r="F209" s="11">
        <v>14</v>
      </c>
      <c r="G209" s="11" t="s">
        <v>2025</v>
      </c>
      <c r="H209" s="11" t="s">
        <v>2026</v>
      </c>
      <c r="I209" s="11" t="s">
        <v>2027</v>
      </c>
      <c r="J209" s="11" t="s">
        <v>1644</v>
      </c>
      <c r="K209" s="11" t="s">
        <v>2028</v>
      </c>
      <c r="L209" s="11" t="s">
        <v>2029</v>
      </c>
      <c r="M209" s="11" t="s">
        <v>2030</v>
      </c>
      <c r="N209" s="11" t="s">
        <v>2031</v>
      </c>
      <c r="O209" s="11"/>
      <c r="P209" s="11"/>
      <c r="Q209" s="11"/>
      <c r="R209" s="11"/>
      <c r="S209" s="11"/>
      <c r="T209" s="11"/>
      <c r="U209" s="11"/>
      <c r="V209" s="11"/>
      <c r="W209" s="11" t="s">
        <v>1893</v>
      </c>
    </row>
    <row r="210" spans="3:23" ht="12.75">
      <c r="C210" s="11">
        <v>203</v>
      </c>
      <c r="D210" s="11" t="s">
        <v>1578</v>
      </c>
      <c r="E210" s="21" t="s">
        <v>1877</v>
      </c>
      <c r="F210" s="11">
        <v>14</v>
      </c>
      <c r="G210" s="11" t="s">
        <v>2634</v>
      </c>
      <c r="H210" s="11" t="s">
        <v>2032</v>
      </c>
      <c r="I210" s="11" t="s">
        <v>2033</v>
      </c>
      <c r="J210" s="11" t="s">
        <v>378</v>
      </c>
      <c r="K210" s="11" t="s">
        <v>308</v>
      </c>
      <c r="L210" s="11" t="s">
        <v>2034</v>
      </c>
      <c r="M210" s="11" t="s">
        <v>1539</v>
      </c>
      <c r="N210" s="11"/>
      <c r="O210" s="11"/>
      <c r="P210" s="11"/>
      <c r="Q210" s="11"/>
      <c r="R210" s="11"/>
      <c r="S210" s="11"/>
      <c r="T210" s="11"/>
      <c r="U210" s="11"/>
      <c r="V210" s="11"/>
      <c r="W210" s="11" t="s">
        <v>1386</v>
      </c>
    </row>
    <row r="211" spans="3:23" ht="12.75">
      <c r="C211" s="11">
        <v>204</v>
      </c>
      <c r="D211" s="11" t="s">
        <v>2424</v>
      </c>
      <c r="E211" s="21" t="s">
        <v>1877</v>
      </c>
      <c r="F211" s="11">
        <v>14</v>
      </c>
      <c r="G211" s="11" t="s">
        <v>378</v>
      </c>
      <c r="H211" s="11" t="s">
        <v>2035</v>
      </c>
      <c r="I211" s="11" t="s">
        <v>2036</v>
      </c>
      <c r="J211" s="11" t="s">
        <v>2037</v>
      </c>
      <c r="K211" s="11" t="s">
        <v>2038</v>
      </c>
      <c r="L211" s="11" t="s">
        <v>2039</v>
      </c>
      <c r="M211" s="11" t="s">
        <v>1842</v>
      </c>
      <c r="N211" s="11" t="s">
        <v>2040</v>
      </c>
      <c r="O211" s="11"/>
      <c r="P211" s="11"/>
      <c r="Q211" s="11"/>
      <c r="R211" s="11"/>
      <c r="S211" s="11"/>
      <c r="T211" s="11"/>
      <c r="U211" s="11"/>
      <c r="V211" s="11"/>
      <c r="W211" s="11" t="s">
        <v>1894</v>
      </c>
    </row>
    <row r="212" spans="3:23" ht="12.75">
      <c r="C212" s="11">
        <v>205</v>
      </c>
      <c r="D212" s="11" t="s">
        <v>1895</v>
      </c>
      <c r="E212" s="21" t="s">
        <v>1877</v>
      </c>
      <c r="F212" s="11">
        <v>14</v>
      </c>
      <c r="G212" s="11" t="s">
        <v>2430</v>
      </c>
      <c r="H212" s="11" t="s">
        <v>551</v>
      </c>
      <c r="I212" s="11" t="s">
        <v>2041</v>
      </c>
      <c r="J212" s="11" t="s">
        <v>2042</v>
      </c>
      <c r="K212" s="11" t="s">
        <v>2043</v>
      </c>
      <c r="L212" s="11" t="s">
        <v>2044</v>
      </c>
      <c r="M212" s="11" t="s">
        <v>1387</v>
      </c>
      <c r="N212" s="11"/>
      <c r="O212" s="11"/>
      <c r="P212" s="11"/>
      <c r="Q212" s="11"/>
      <c r="R212" s="11"/>
      <c r="S212" s="11"/>
      <c r="T212" s="11"/>
      <c r="U212" s="11"/>
      <c r="V212" s="11"/>
      <c r="W212" s="11" t="s">
        <v>1388</v>
      </c>
    </row>
    <row r="213" spans="3:23" ht="12.75">
      <c r="C213" s="11">
        <v>206</v>
      </c>
      <c r="D213" s="11" t="s">
        <v>398</v>
      </c>
      <c r="E213" s="21" t="s">
        <v>1877</v>
      </c>
      <c r="F213" s="11">
        <v>14</v>
      </c>
      <c r="G213" s="11" t="s">
        <v>1718</v>
      </c>
      <c r="H213" s="11" t="s">
        <v>2045</v>
      </c>
      <c r="I213" s="11" t="s">
        <v>141</v>
      </c>
      <c r="J213" s="11" t="s">
        <v>2046</v>
      </c>
      <c r="K213" s="11" t="s">
        <v>2047</v>
      </c>
      <c r="L213" s="11" t="s">
        <v>2048</v>
      </c>
      <c r="M213" s="11" t="s">
        <v>1389</v>
      </c>
      <c r="N213" s="11"/>
      <c r="O213" s="11"/>
      <c r="P213" s="11"/>
      <c r="Q213" s="11"/>
      <c r="R213" s="11"/>
      <c r="S213" s="11"/>
      <c r="T213" s="11"/>
      <c r="U213" s="11"/>
      <c r="V213" s="11"/>
      <c r="W213" s="11" t="s">
        <v>1390</v>
      </c>
    </row>
    <row r="214" spans="3:23" ht="12.75">
      <c r="C214" s="11">
        <v>207</v>
      </c>
      <c r="D214" s="11" t="s">
        <v>2459</v>
      </c>
      <c r="E214" s="21" t="s">
        <v>1877</v>
      </c>
      <c r="F214" s="11">
        <v>14</v>
      </c>
      <c r="G214" s="11" t="s">
        <v>356</v>
      </c>
      <c r="H214" s="11" t="s">
        <v>1756</v>
      </c>
      <c r="I214" s="11" t="s">
        <v>2049</v>
      </c>
      <c r="J214" s="11" t="s">
        <v>2050</v>
      </c>
      <c r="K214" s="11" t="s">
        <v>2450</v>
      </c>
      <c r="L214" s="11" t="s">
        <v>2051</v>
      </c>
      <c r="M214" s="11" t="s">
        <v>2082</v>
      </c>
      <c r="N214" s="11"/>
      <c r="O214" s="11"/>
      <c r="P214" s="11"/>
      <c r="Q214" s="11"/>
      <c r="R214" s="11"/>
      <c r="S214" s="11"/>
      <c r="T214" s="11"/>
      <c r="U214" s="11"/>
      <c r="V214" s="11"/>
      <c r="W214" s="11" t="s">
        <v>1391</v>
      </c>
    </row>
    <row r="215" spans="3:23" ht="12.75">
      <c r="C215" s="11">
        <v>208</v>
      </c>
      <c r="D215" s="11" t="s">
        <v>1896</v>
      </c>
      <c r="E215" s="21" t="s">
        <v>1877</v>
      </c>
      <c r="F215" s="11">
        <v>14</v>
      </c>
      <c r="G215" s="11" t="s">
        <v>2000</v>
      </c>
      <c r="H215" s="11" t="s">
        <v>2052</v>
      </c>
      <c r="I215" s="11" t="s">
        <v>396</v>
      </c>
      <c r="J215" s="11" t="s">
        <v>2053</v>
      </c>
      <c r="K215" s="11" t="s">
        <v>2054</v>
      </c>
      <c r="L215" s="11" t="s">
        <v>2055</v>
      </c>
      <c r="M215" s="11" t="s">
        <v>1529</v>
      </c>
      <c r="N215" s="11"/>
      <c r="O215" s="11"/>
      <c r="P215" s="11"/>
      <c r="Q215" s="11"/>
      <c r="R215" s="11"/>
      <c r="S215" s="11"/>
      <c r="T215" s="11"/>
      <c r="U215" s="11"/>
      <c r="V215" s="11"/>
      <c r="W215" s="11" t="s">
        <v>1392</v>
      </c>
    </row>
    <row r="216" spans="3:23" ht="12.75">
      <c r="C216" s="11">
        <v>209</v>
      </c>
      <c r="D216" s="11" t="s">
        <v>1897</v>
      </c>
      <c r="E216" s="21" t="s">
        <v>1877</v>
      </c>
      <c r="F216" s="11">
        <v>14</v>
      </c>
      <c r="G216" s="11" t="s">
        <v>2056</v>
      </c>
      <c r="H216" s="11" t="s">
        <v>2057</v>
      </c>
      <c r="I216" s="11" t="s">
        <v>58</v>
      </c>
      <c r="J216" s="11" t="s">
        <v>2058</v>
      </c>
      <c r="K216" s="11" t="s">
        <v>1898</v>
      </c>
      <c r="L216" s="11" t="s">
        <v>2059</v>
      </c>
      <c r="M216" s="11" t="s">
        <v>2252</v>
      </c>
      <c r="N216" s="11"/>
      <c r="O216" s="11"/>
      <c r="P216" s="11"/>
      <c r="Q216" s="11"/>
      <c r="R216" s="11"/>
      <c r="S216" s="11"/>
      <c r="T216" s="11"/>
      <c r="U216" s="11"/>
      <c r="V216" s="11"/>
      <c r="W216" s="11" t="s">
        <v>1393</v>
      </c>
    </row>
    <row r="217" spans="3:23" ht="12.75">
      <c r="C217" s="11">
        <v>210</v>
      </c>
      <c r="D217" s="11" t="s">
        <v>373</v>
      </c>
      <c r="E217" s="21" t="s">
        <v>1877</v>
      </c>
      <c r="F217" s="11">
        <v>14</v>
      </c>
      <c r="G217" s="11" t="s">
        <v>2060</v>
      </c>
      <c r="H217" s="11" t="s">
        <v>2061</v>
      </c>
      <c r="I217" s="11" t="s">
        <v>2062</v>
      </c>
      <c r="J217" s="11" t="s">
        <v>2063</v>
      </c>
      <c r="K217" s="11" t="s">
        <v>2064</v>
      </c>
      <c r="L217" s="11" t="s">
        <v>2054</v>
      </c>
      <c r="M217" s="11" t="s">
        <v>627</v>
      </c>
      <c r="N217" s="11"/>
      <c r="O217" s="11"/>
      <c r="P217" s="11"/>
      <c r="Q217" s="11"/>
      <c r="R217" s="11"/>
      <c r="S217" s="11"/>
      <c r="T217" s="11"/>
      <c r="U217" s="11"/>
      <c r="V217" s="11"/>
      <c r="W217" s="11" t="s">
        <v>1394</v>
      </c>
    </row>
    <row r="218" spans="3:23" ht="12.75">
      <c r="C218" s="11">
        <v>211</v>
      </c>
      <c r="D218" s="11" t="s">
        <v>1895</v>
      </c>
      <c r="E218" s="21" t="s">
        <v>1877</v>
      </c>
      <c r="F218" s="11">
        <v>15</v>
      </c>
      <c r="G218" s="11" t="s">
        <v>2065</v>
      </c>
      <c r="H218" s="11" t="s">
        <v>2066</v>
      </c>
      <c r="I218" s="11" t="s">
        <v>2067</v>
      </c>
      <c r="J218" s="11" t="s">
        <v>1896</v>
      </c>
      <c r="K218" s="11" t="s">
        <v>356</v>
      </c>
      <c r="L218" s="11" t="s">
        <v>2068</v>
      </c>
      <c r="M218" s="11" t="s">
        <v>1395</v>
      </c>
      <c r="N218" s="11"/>
      <c r="O218" s="11"/>
      <c r="P218" s="11"/>
      <c r="Q218" s="11"/>
      <c r="R218" s="11"/>
      <c r="S218" s="11"/>
      <c r="T218" s="11"/>
      <c r="U218" s="11"/>
      <c r="V218" s="11"/>
      <c r="W218" s="11" t="s">
        <v>1396</v>
      </c>
    </row>
    <row r="219" spans="3:23" ht="12.75">
      <c r="C219" s="11">
        <v>212</v>
      </c>
      <c r="D219" s="11" t="s">
        <v>1898</v>
      </c>
      <c r="E219" s="21" t="s">
        <v>1397</v>
      </c>
      <c r="F219" s="11">
        <v>15</v>
      </c>
      <c r="G219" s="11" t="s">
        <v>2060</v>
      </c>
      <c r="H219" s="11" t="s">
        <v>2069</v>
      </c>
      <c r="I219" s="11" t="s">
        <v>2483</v>
      </c>
      <c r="J219" s="11" t="s">
        <v>2070</v>
      </c>
      <c r="K219" s="11" t="s">
        <v>1897</v>
      </c>
      <c r="L219" s="11" t="s">
        <v>2071</v>
      </c>
      <c r="M219" s="11" t="s">
        <v>2253</v>
      </c>
      <c r="N219" s="11"/>
      <c r="O219" s="11"/>
      <c r="P219" s="11"/>
      <c r="Q219" s="11"/>
      <c r="R219" s="11"/>
      <c r="S219" s="11"/>
      <c r="T219" s="11"/>
      <c r="U219" s="11"/>
      <c r="V219" s="11"/>
      <c r="W219" s="11" t="s">
        <v>1398</v>
      </c>
    </row>
    <row r="220" spans="3:23" ht="12.75">
      <c r="C220" s="11">
        <v>213</v>
      </c>
      <c r="D220" s="11" t="s">
        <v>1899</v>
      </c>
      <c r="E220" s="21" t="s">
        <v>1877</v>
      </c>
      <c r="F220" s="11">
        <v>15</v>
      </c>
      <c r="G220" s="11" t="s">
        <v>2072</v>
      </c>
      <c r="H220" s="11" t="s">
        <v>59</v>
      </c>
      <c r="I220" s="11" t="s">
        <v>2688</v>
      </c>
      <c r="J220" s="11" t="s">
        <v>2073</v>
      </c>
      <c r="K220" s="11" t="s">
        <v>1849</v>
      </c>
      <c r="L220" s="11" t="s">
        <v>2074</v>
      </c>
      <c r="M220" s="11" t="s">
        <v>1535</v>
      </c>
      <c r="N220" s="11"/>
      <c r="O220" s="11"/>
      <c r="P220" s="11"/>
      <c r="Q220" s="11"/>
      <c r="R220" s="11"/>
      <c r="S220" s="11"/>
      <c r="T220" s="11"/>
      <c r="U220" s="11"/>
      <c r="V220" s="11"/>
      <c r="W220" s="11" t="s">
        <v>1399</v>
      </c>
    </row>
    <row r="221" spans="3:23" ht="12.75">
      <c r="C221" s="11">
        <v>214</v>
      </c>
      <c r="D221" s="11" t="s">
        <v>285</v>
      </c>
      <c r="E221" s="21" t="s">
        <v>1877</v>
      </c>
      <c r="F221" s="11">
        <v>15</v>
      </c>
      <c r="G221" s="11" t="s">
        <v>2075</v>
      </c>
      <c r="H221" s="11" t="s">
        <v>2076</v>
      </c>
      <c r="I221" s="11" t="s">
        <v>2077</v>
      </c>
      <c r="J221" s="11" t="s">
        <v>1879</v>
      </c>
      <c r="K221" s="11" t="s">
        <v>1732</v>
      </c>
      <c r="L221" s="11" t="s">
        <v>2078</v>
      </c>
      <c r="M221" s="11" t="s">
        <v>1360</v>
      </c>
      <c r="N221" s="11"/>
      <c r="O221" s="11"/>
      <c r="P221" s="11"/>
      <c r="Q221" s="11"/>
      <c r="R221" s="11"/>
      <c r="S221" s="11"/>
      <c r="T221" s="11"/>
      <c r="U221" s="11"/>
      <c r="V221" s="11"/>
      <c r="W221" s="11" t="s">
        <v>1400</v>
      </c>
    </row>
    <row r="222" spans="3:23" ht="12.75">
      <c r="C222" s="11">
        <v>215</v>
      </c>
      <c r="D222" s="11" t="s">
        <v>1896</v>
      </c>
      <c r="E222" s="21" t="s">
        <v>1877</v>
      </c>
      <c r="F222" s="11">
        <v>15</v>
      </c>
      <c r="G222" s="11" t="s">
        <v>396</v>
      </c>
      <c r="H222" s="11" t="s">
        <v>2079</v>
      </c>
      <c r="I222" s="11" t="s">
        <v>2080</v>
      </c>
      <c r="J222" s="11" t="s">
        <v>1895</v>
      </c>
      <c r="K222" s="11" t="s">
        <v>2081</v>
      </c>
      <c r="L222" s="11" t="s">
        <v>2082</v>
      </c>
      <c r="M222" s="11" t="s">
        <v>1359</v>
      </c>
      <c r="N222" s="11"/>
      <c r="O222" s="11"/>
      <c r="P222" s="11"/>
      <c r="Q222" s="11"/>
      <c r="R222" s="11"/>
      <c r="S222" s="11"/>
      <c r="T222" s="11"/>
      <c r="U222" s="11"/>
      <c r="V222" s="11"/>
      <c r="W222" s="11" t="s">
        <v>1401</v>
      </c>
    </row>
    <row r="223" spans="3:23" ht="12.75">
      <c r="C223" s="11">
        <v>216</v>
      </c>
      <c r="D223" s="11" t="s">
        <v>1900</v>
      </c>
      <c r="E223" s="21" t="s">
        <v>1877</v>
      </c>
      <c r="F223" s="11">
        <v>15</v>
      </c>
      <c r="G223" s="11" t="s">
        <v>2688</v>
      </c>
      <c r="H223" s="11" t="s">
        <v>2083</v>
      </c>
      <c r="I223" s="11" t="s">
        <v>379</v>
      </c>
      <c r="J223" s="11" t="s">
        <v>2084</v>
      </c>
      <c r="K223" s="11" t="s">
        <v>2085</v>
      </c>
      <c r="L223" s="11" t="s">
        <v>1357</v>
      </c>
      <c r="M223" s="11"/>
      <c r="N223" s="11"/>
      <c r="O223" s="11"/>
      <c r="P223" s="11"/>
      <c r="Q223" s="11"/>
      <c r="R223" s="11"/>
      <c r="S223" s="11"/>
      <c r="T223" s="11"/>
      <c r="U223" s="11"/>
      <c r="V223" s="11"/>
      <c r="W223" s="11" t="s">
        <v>1402</v>
      </c>
    </row>
    <row r="224" spans="3:23" ht="12.75">
      <c r="C224" s="11">
        <v>217</v>
      </c>
      <c r="D224" s="11" t="s">
        <v>509</v>
      </c>
      <c r="E224" s="21" t="s">
        <v>1877</v>
      </c>
      <c r="F224" s="11">
        <v>15</v>
      </c>
      <c r="G224" s="11" t="s">
        <v>2460</v>
      </c>
      <c r="H224" s="11" t="s">
        <v>2086</v>
      </c>
      <c r="I224" s="11" t="s">
        <v>2087</v>
      </c>
      <c r="J224" s="11" t="s">
        <v>2037</v>
      </c>
      <c r="K224" s="11" t="s">
        <v>2088</v>
      </c>
      <c r="L224" s="11" t="s">
        <v>2089</v>
      </c>
      <c r="M224" s="11" t="s">
        <v>1358</v>
      </c>
      <c r="N224" s="11"/>
      <c r="O224" s="11"/>
      <c r="P224" s="11"/>
      <c r="Q224" s="11"/>
      <c r="R224" s="11"/>
      <c r="S224" s="11"/>
      <c r="T224" s="11"/>
      <c r="U224" s="11"/>
      <c r="V224" s="11"/>
      <c r="W224" s="11" t="s">
        <v>1403</v>
      </c>
    </row>
    <row r="225" spans="3:23" ht="12.75">
      <c r="C225" s="11">
        <v>218</v>
      </c>
      <c r="D225" s="11" t="s">
        <v>510</v>
      </c>
      <c r="E225" s="21" t="s">
        <v>1877</v>
      </c>
      <c r="F225" s="11">
        <v>15</v>
      </c>
      <c r="G225" s="11" t="s">
        <v>2090</v>
      </c>
      <c r="H225" s="11" t="s">
        <v>131</v>
      </c>
      <c r="I225" s="11" t="s">
        <v>2508</v>
      </c>
      <c r="J225" s="11" t="s">
        <v>2091</v>
      </c>
      <c r="K225" s="11" t="s">
        <v>2092</v>
      </c>
      <c r="L225" s="11" t="s">
        <v>1404</v>
      </c>
      <c r="M225" s="11"/>
      <c r="N225" s="11"/>
      <c r="O225" s="11"/>
      <c r="P225" s="11"/>
      <c r="Q225" s="11"/>
      <c r="R225" s="11"/>
      <c r="S225" s="11"/>
      <c r="T225" s="11"/>
      <c r="U225" s="11"/>
      <c r="V225" s="11"/>
      <c r="W225" s="11" t="s">
        <v>1405</v>
      </c>
    </row>
    <row r="226" spans="3:23" ht="12.75">
      <c r="C226" s="11">
        <v>219</v>
      </c>
      <c r="D226" s="11" t="s">
        <v>511</v>
      </c>
      <c r="E226" s="21" t="s">
        <v>1877</v>
      </c>
      <c r="F226" s="11">
        <v>15</v>
      </c>
      <c r="G226" s="11" t="s">
        <v>2093</v>
      </c>
      <c r="H226" s="11" t="s">
        <v>539</v>
      </c>
      <c r="I226" s="11" t="s">
        <v>1858</v>
      </c>
      <c r="J226" s="11" t="s">
        <v>2094</v>
      </c>
      <c r="K226" s="11" t="s">
        <v>2432</v>
      </c>
      <c r="L226" s="11"/>
      <c r="M226" s="11"/>
      <c r="N226" s="11"/>
      <c r="O226" s="11"/>
      <c r="P226" s="11"/>
      <c r="Q226" s="11"/>
      <c r="R226" s="11"/>
      <c r="S226" s="11"/>
      <c r="T226" s="11"/>
      <c r="U226" s="11"/>
      <c r="V226" s="11"/>
      <c r="W226" s="11" t="s">
        <v>1406</v>
      </c>
    </row>
    <row r="227" spans="3:23" ht="12.75">
      <c r="C227" s="11">
        <v>220</v>
      </c>
      <c r="D227" s="11" t="s">
        <v>512</v>
      </c>
      <c r="E227" s="21" t="s">
        <v>1877</v>
      </c>
      <c r="F227" s="11">
        <v>15</v>
      </c>
      <c r="G227" s="11" t="s">
        <v>2095</v>
      </c>
      <c r="H227" s="11" t="s">
        <v>553</v>
      </c>
      <c r="I227" s="11" t="s">
        <v>2096</v>
      </c>
      <c r="J227" s="11" t="s">
        <v>1887</v>
      </c>
      <c r="K227" s="11" t="s">
        <v>2097</v>
      </c>
      <c r="L227" s="11" t="s">
        <v>2098</v>
      </c>
      <c r="M227" s="11" t="s">
        <v>666</v>
      </c>
      <c r="N227" s="11"/>
      <c r="O227" s="11"/>
      <c r="P227" s="11"/>
      <c r="Q227" s="11"/>
      <c r="R227" s="11"/>
      <c r="S227" s="11"/>
      <c r="T227" s="11"/>
      <c r="U227" s="11"/>
      <c r="V227" s="11"/>
      <c r="W227" s="11" t="s">
        <v>667</v>
      </c>
    </row>
    <row r="228" spans="3:23" ht="12.75">
      <c r="C228" s="11">
        <v>221</v>
      </c>
      <c r="D228" s="11" t="s">
        <v>1858</v>
      </c>
      <c r="E228" s="21" t="s">
        <v>1877</v>
      </c>
      <c r="F228" s="11">
        <v>15</v>
      </c>
      <c r="G228" s="11" t="s">
        <v>2099</v>
      </c>
      <c r="H228" s="11" t="s">
        <v>2100</v>
      </c>
      <c r="I228" s="11" t="s">
        <v>511</v>
      </c>
      <c r="J228" s="11" t="s">
        <v>2101</v>
      </c>
      <c r="K228" s="11" t="s">
        <v>1851</v>
      </c>
      <c r="L228" s="11" t="s">
        <v>1456</v>
      </c>
      <c r="M228" s="11"/>
      <c r="N228" s="11"/>
      <c r="O228" s="11"/>
      <c r="P228" s="11"/>
      <c r="Q228" s="11"/>
      <c r="R228" s="11"/>
      <c r="S228" s="11"/>
      <c r="T228" s="11"/>
      <c r="U228" s="11"/>
      <c r="V228" s="11"/>
      <c r="W228" s="11" t="s">
        <v>668</v>
      </c>
    </row>
    <row r="229" spans="3:23" ht="12.75">
      <c r="C229" s="11">
        <v>222</v>
      </c>
      <c r="D229" s="11" t="s">
        <v>2624</v>
      </c>
      <c r="E229" s="21" t="s">
        <v>1877</v>
      </c>
      <c r="F229" s="11">
        <v>15</v>
      </c>
      <c r="G229" s="11" t="s">
        <v>2102</v>
      </c>
      <c r="H229" s="11" t="s">
        <v>2103</v>
      </c>
      <c r="I229" s="11" t="s">
        <v>373</v>
      </c>
      <c r="J229" s="11" t="s">
        <v>543</v>
      </c>
      <c r="K229" s="11" t="s">
        <v>2189</v>
      </c>
      <c r="L229" s="11" t="s">
        <v>2104</v>
      </c>
      <c r="M229" s="11" t="s">
        <v>669</v>
      </c>
      <c r="N229" s="11"/>
      <c r="O229" s="11"/>
      <c r="P229" s="11"/>
      <c r="Q229" s="11"/>
      <c r="R229" s="11"/>
      <c r="S229" s="11"/>
      <c r="T229" s="11"/>
      <c r="U229" s="11"/>
      <c r="V229" s="11"/>
      <c r="W229" s="11" t="s">
        <v>670</v>
      </c>
    </row>
    <row r="230" spans="3:23" ht="12.75">
      <c r="C230" s="11">
        <v>223</v>
      </c>
      <c r="D230" s="11" t="s">
        <v>1895</v>
      </c>
      <c r="E230" s="21" t="s">
        <v>1877</v>
      </c>
      <c r="F230" s="11">
        <v>15</v>
      </c>
      <c r="G230" s="11" t="s">
        <v>2105</v>
      </c>
      <c r="H230" s="11" t="s">
        <v>2106</v>
      </c>
      <c r="I230" s="11" t="s">
        <v>549</v>
      </c>
      <c r="J230" s="11" t="s">
        <v>2107</v>
      </c>
      <c r="K230" s="11" t="s">
        <v>2108</v>
      </c>
      <c r="L230" s="11" t="s">
        <v>2109</v>
      </c>
      <c r="M230" s="11" t="s">
        <v>1865</v>
      </c>
      <c r="N230" s="11" t="s">
        <v>513</v>
      </c>
      <c r="O230" s="11"/>
      <c r="P230" s="11"/>
      <c r="Q230" s="11"/>
      <c r="R230" s="11"/>
      <c r="S230" s="11"/>
      <c r="T230" s="11"/>
      <c r="U230" s="11"/>
      <c r="V230" s="11"/>
      <c r="W230" s="11" t="s">
        <v>2311</v>
      </c>
    </row>
    <row r="231" spans="3:23" ht="12.75">
      <c r="C231" s="11">
        <v>224</v>
      </c>
      <c r="D231" s="11" t="s">
        <v>2481</v>
      </c>
      <c r="E231" s="21" t="s">
        <v>1877</v>
      </c>
      <c r="F231" s="11">
        <v>15</v>
      </c>
      <c r="G231" s="11" t="s">
        <v>1657</v>
      </c>
      <c r="H231" s="11" t="s">
        <v>2110</v>
      </c>
      <c r="I231" s="11" t="s">
        <v>2111</v>
      </c>
      <c r="J231" s="11" t="s">
        <v>2112</v>
      </c>
      <c r="K231" s="11" t="s">
        <v>2636</v>
      </c>
      <c r="L231" s="11" t="s">
        <v>2113</v>
      </c>
      <c r="M231" s="11" t="s">
        <v>2114</v>
      </c>
      <c r="N231" s="11" t="s">
        <v>514</v>
      </c>
      <c r="O231" s="11"/>
      <c r="P231" s="11"/>
      <c r="Q231" s="11"/>
      <c r="R231" s="11"/>
      <c r="S231" s="11"/>
      <c r="T231" s="11"/>
      <c r="U231" s="11"/>
      <c r="V231" s="11"/>
      <c r="W231" s="11" t="s">
        <v>2312</v>
      </c>
    </row>
    <row r="232" spans="3:23" ht="12.75">
      <c r="C232" s="11">
        <v>225</v>
      </c>
      <c r="D232" s="11" t="s">
        <v>2780</v>
      </c>
      <c r="E232" s="21" t="s">
        <v>1877</v>
      </c>
      <c r="F232" s="11">
        <v>15</v>
      </c>
      <c r="G232" s="11" t="s">
        <v>2003</v>
      </c>
      <c r="H232" s="11" t="s">
        <v>2000</v>
      </c>
      <c r="I232" s="11" t="s">
        <v>2115</v>
      </c>
      <c r="J232" s="11" t="s">
        <v>2698</v>
      </c>
      <c r="K232" s="11" t="s">
        <v>2116</v>
      </c>
      <c r="L232" s="11" t="s">
        <v>2483</v>
      </c>
      <c r="M232" s="11" t="s">
        <v>2120</v>
      </c>
      <c r="N232" s="11"/>
      <c r="O232" s="11"/>
      <c r="P232" s="11"/>
      <c r="Q232" s="11"/>
      <c r="R232" s="11"/>
      <c r="S232" s="11"/>
      <c r="T232" s="11"/>
      <c r="U232" s="11"/>
      <c r="V232" s="11"/>
      <c r="W232" s="11" t="s">
        <v>671</v>
      </c>
    </row>
    <row r="233" spans="3:23" ht="12.75">
      <c r="C233" s="11">
        <v>226</v>
      </c>
      <c r="D233" s="11" t="s">
        <v>2483</v>
      </c>
      <c r="E233" s="21" t="s">
        <v>1877</v>
      </c>
      <c r="F233" s="11">
        <v>16</v>
      </c>
      <c r="G233" s="11" t="s">
        <v>2117</v>
      </c>
      <c r="H233" s="11" t="s">
        <v>2118</v>
      </c>
      <c r="I233" s="11" t="s">
        <v>2119</v>
      </c>
      <c r="J233" s="11" t="s">
        <v>1863</v>
      </c>
      <c r="K233" s="11" t="s">
        <v>2120</v>
      </c>
      <c r="L233" s="11" t="s">
        <v>2121</v>
      </c>
      <c r="M233" s="11" t="s">
        <v>672</v>
      </c>
      <c r="N233" s="11"/>
      <c r="O233" s="11"/>
      <c r="P233" s="11"/>
      <c r="Q233" s="11"/>
      <c r="R233" s="11"/>
      <c r="S233" s="11"/>
      <c r="T233" s="11"/>
      <c r="U233" s="11"/>
      <c r="V233" s="11"/>
      <c r="W233" s="11" t="s">
        <v>673</v>
      </c>
    </row>
    <row r="234" spans="3:23" ht="12.75">
      <c r="C234" s="11">
        <v>227</v>
      </c>
      <c r="D234" s="11" t="s">
        <v>1890</v>
      </c>
      <c r="E234" s="21" t="s">
        <v>1877</v>
      </c>
      <c r="F234" s="11">
        <v>16</v>
      </c>
      <c r="G234" s="11" t="s">
        <v>50</v>
      </c>
      <c r="H234" s="11" t="s">
        <v>1756</v>
      </c>
      <c r="I234" s="11" t="s">
        <v>2118</v>
      </c>
      <c r="J234" s="11" t="s">
        <v>1990</v>
      </c>
      <c r="K234" s="11" t="s">
        <v>674</v>
      </c>
      <c r="L234" s="11"/>
      <c r="M234" s="11"/>
      <c r="N234" s="11"/>
      <c r="O234" s="11"/>
      <c r="P234" s="11"/>
      <c r="Q234" s="11"/>
      <c r="R234" s="11"/>
      <c r="S234" s="11"/>
      <c r="T234" s="11"/>
      <c r="U234" s="11"/>
      <c r="V234" s="11"/>
      <c r="W234" s="11" t="s">
        <v>675</v>
      </c>
    </row>
    <row r="235" spans="3:23" ht="12.75">
      <c r="C235" s="11">
        <v>228</v>
      </c>
      <c r="D235" s="11" t="s">
        <v>515</v>
      </c>
      <c r="E235" s="21" t="s">
        <v>1877</v>
      </c>
      <c r="F235" s="11">
        <v>16</v>
      </c>
      <c r="G235" s="11" t="s">
        <v>2122</v>
      </c>
      <c r="H235" s="11" t="s">
        <v>2123</v>
      </c>
      <c r="I235" s="11" t="s">
        <v>2124</v>
      </c>
      <c r="J235" s="11" t="s">
        <v>205</v>
      </c>
      <c r="K235" s="11" t="s">
        <v>2125</v>
      </c>
      <c r="L235" s="11" t="s">
        <v>2126</v>
      </c>
      <c r="M235" s="11" t="s">
        <v>676</v>
      </c>
      <c r="N235" s="11"/>
      <c r="O235" s="11"/>
      <c r="P235" s="11"/>
      <c r="Q235" s="11"/>
      <c r="R235" s="11"/>
      <c r="S235" s="11"/>
      <c r="T235" s="11"/>
      <c r="U235" s="11"/>
      <c r="V235" s="11"/>
      <c r="W235" s="11" t="s">
        <v>677</v>
      </c>
    </row>
    <row r="236" spans="3:23" ht="12.75">
      <c r="C236" s="11">
        <v>229</v>
      </c>
      <c r="D236" s="11" t="s">
        <v>516</v>
      </c>
      <c r="E236" s="21" t="s">
        <v>1877</v>
      </c>
      <c r="F236" s="11">
        <v>16</v>
      </c>
      <c r="G236" s="11" t="s">
        <v>1873</v>
      </c>
      <c r="H236" s="11" t="s">
        <v>2127</v>
      </c>
      <c r="I236" s="11" t="s">
        <v>2128</v>
      </c>
      <c r="J236" s="11" t="s">
        <v>2129</v>
      </c>
      <c r="K236" s="11" t="s">
        <v>2130</v>
      </c>
      <c r="L236" s="11" t="s">
        <v>2623</v>
      </c>
      <c r="M236" s="11" t="s">
        <v>2131</v>
      </c>
      <c r="N236" s="11" t="s">
        <v>2069</v>
      </c>
      <c r="O236" s="11"/>
      <c r="P236" s="11"/>
      <c r="Q236" s="11"/>
      <c r="R236" s="11"/>
      <c r="S236" s="11"/>
      <c r="T236" s="11"/>
      <c r="U236" s="11"/>
      <c r="V236" s="11"/>
      <c r="W236" s="11" t="s">
        <v>678</v>
      </c>
    </row>
    <row r="237" spans="3:23" ht="12.75">
      <c r="C237" s="11">
        <v>230</v>
      </c>
      <c r="D237" s="11" t="s">
        <v>2370</v>
      </c>
      <c r="E237" s="21" t="s">
        <v>1877</v>
      </c>
      <c r="F237" s="11">
        <v>16</v>
      </c>
      <c r="G237" s="11" t="s">
        <v>2132</v>
      </c>
      <c r="H237" s="11" t="s">
        <v>2133</v>
      </c>
      <c r="I237" s="11" t="s">
        <v>195</v>
      </c>
      <c r="J237" s="11" t="s">
        <v>196</v>
      </c>
      <c r="K237" s="11" t="s">
        <v>2134</v>
      </c>
      <c r="L237" s="11" t="s">
        <v>679</v>
      </c>
      <c r="M237" s="11"/>
      <c r="N237" s="11"/>
      <c r="O237" s="11"/>
      <c r="P237" s="11"/>
      <c r="Q237" s="11"/>
      <c r="R237" s="11"/>
      <c r="S237" s="11"/>
      <c r="T237" s="11"/>
      <c r="U237" s="11"/>
      <c r="V237" s="11"/>
      <c r="W237" s="11" t="s">
        <v>680</v>
      </c>
    </row>
    <row r="238" spans="3:23" ht="12.75">
      <c r="C238" s="11">
        <v>231</v>
      </c>
      <c r="D238" s="11" t="s">
        <v>517</v>
      </c>
      <c r="E238" s="21" t="s">
        <v>1877</v>
      </c>
      <c r="F238" s="11">
        <v>16</v>
      </c>
      <c r="G238" s="11" t="s">
        <v>209</v>
      </c>
      <c r="H238" s="11" t="s">
        <v>511</v>
      </c>
      <c r="I238" s="11" t="s">
        <v>2370</v>
      </c>
      <c r="J238" s="11" t="s">
        <v>2084</v>
      </c>
      <c r="K238" s="11" t="s">
        <v>2135</v>
      </c>
      <c r="L238" s="11" t="s">
        <v>2136</v>
      </c>
      <c r="M238" s="11" t="s">
        <v>681</v>
      </c>
      <c r="N238" s="11"/>
      <c r="O238" s="11"/>
      <c r="P238" s="11"/>
      <c r="Q238" s="11"/>
      <c r="R238" s="11"/>
      <c r="S238" s="11"/>
      <c r="T238" s="11"/>
      <c r="U238" s="11"/>
      <c r="V238" s="11"/>
      <c r="W238" s="11" t="s">
        <v>682</v>
      </c>
    </row>
    <row r="239" spans="3:23" ht="12.75">
      <c r="C239" s="11">
        <v>232</v>
      </c>
      <c r="D239" s="11" t="s">
        <v>2370</v>
      </c>
      <c r="E239" s="21" t="s">
        <v>1877</v>
      </c>
      <c r="F239" s="11">
        <v>16</v>
      </c>
      <c r="G239" s="11" t="s">
        <v>2137</v>
      </c>
      <c r="H239" s="11" t="s">
        <v>2138</v>
      </c>
      <c r="I239" s="11" t="s">
        <v>50</v>
      </c>
      <c r="J239" s="11" t="s">
        <v>2439</v>
      </c>
      <c r="K239" s="11" t="s">
        <v>2139</v>
      </c>
      <c r="L239" s="11" t="s">
        <v>683</v>
      </c>
      <c r="M239" s="11"/>
      <c r="N239" s="11"/>
      <c r="O239" s="11"/>
      <c r="P239" s="11"/>
      <c r="Q239" s="11"/>
      <c r="R239" s="11"/>
      <c r="S239" s="11"/>
      <c r="T239" s="11"/>
      <c r="U239" s="11"/>
      <c r="V239" s="11"/>
      <c r="W239" s="11" t="s">
        <v>684</v>
      </c>
    </row>
    <row r="240" spans="3:23" ht="12.75">
      <c r="C240" s="11">
        <v>233</v>
      </c>
      <c r="D240" s="11" t="s">
        <v>518</v>
      </c>
      <c r="E240" s="21" t="s">
        <v>1877</v>
      </c>
      <c r="F240" s="11">
        <v>16</v>
      </c>
      <c r="G240" s="11" t="s">
        <v>2140</v>
      </c>
      <c r="H240" s="11" t="s">
        <v>2460</v>
      </c>
      <c r="I240" s="11" t="s">
        <v>2141</v>
      </c>
      <c r="J240" s="11" t="s">
        <v>2142</v>
      </c>
      <c r="K240" s="11" t="s">
        <v>2483</v>
      </c>
      <c r="L240" s="11" t="s">
        <v>2143</v>
      </c>
      <c r="M240" s="11" t="s">
        <v>626</v>
      </c>
      <c r="N240" s="11"/>
      <c r="O240" s="11"/>
      <c r="P240" s="11"/>
      <c r="Q240" s="11"/>
      <c r="R240" s="11"/>
      <c r="S240" s="11"/>
      <c r="T240" s="11"/>
      <c r="U240" s="11"/>
      <c r="V240" s="11"/>
      <c r="W240" s="11" t="s">
        <v>685</v>
      </c>
    </row>
    <row r="241" spans="3:23" ht="12.75">
      <c r="C241" s="11">
        <v>234</v>
      </c>
      <c r="D241" s="11" t="s">
        <v>519</v>
      </c>
      <c r="E241" s="21" t="s">
        <v>1877</v>
      </c>
      <c r="F241" s="11">
        <v>16</v>
      </c>
      <c r="G241" s="11" t="s">
        <v>2137</v>
      </c>
      <c r="H241" s="11" t="s">
        <v>525</v>
      </c>
      <c r="I241" s="11" t="s">
        <v>2144</v>
      </c>
      <c r="J241" s="11" t="s">
        <v>316</v>
      </c>
      <c r="K241" s="11" t="s">
        <v>2145</v>
      </c>
      <c r="L241" s="11" t="s">
        <v>2216</v>
      </c>
      <c r="M241" s="11"/>
      <c r="N241" s="11"/>
      <c r="O241" s="11"/>
      <c r="P241" s="11"/>
      <c r="Q241" s="11"/>
      <c r="R241" s="11"/>
      <c r="S241" s="11"/>
      <c r="T241" s="11"/>
      <c r="U241" s="11"/>
      <c r="V241" s="11"/>
      <c r="W241" s="11" t="s">
        <v>686</v>
      </c>
    </row>
    <row r="242" spans="3:23" ht="12.75">
      <c r="C242" s="11">
        <v>235</v>
      </c>
      <c r="D242" s="11" t="s">
        <v>520</v>
      </c>
      <c r="E242" s="21" t="s">
        <v>1877</v>
      </c>
      <c r="F242" s="11">
        <v>16</v>
      </c>
      <c r="G242" s="11" t="s">
        <v>1873</v>
      </c>
      <c r="H242" s="11" t="s">
        <v>1872</v>
      </c>
      <c r="I242" s="11" t="s">
        <v>2146</v>
      </c>
      <c r="J242" s="11" t="s">
        <v>2147</v>
      </c>
      <c r="K242" s="11" t="s">
        <v>307</v>
      </c>
      <c r="L242" s="11" t="s">
        <v>2148</v>
      </c>
      <c r="M242" s="11" t="s">
        <v>1738</v>
      </c>
      <c r="N242" s="11"/>
      <c r="O242" s="11"/>
      <c r="P242" s="11"/>
      <c r="Q242" s="11"/>
      <c r="R242" s="11"/>
      <c r="S242" s="11"/>
      <c r="T242" s="11"/>
      <c r="U242" s="11"/>
      <c r="V242" s="11"/>
      <c r="W242" s="11" t="s">
        <v>687</v>
      </c>
    </row>
    <row r="243" spans="3:23" ht="12.75">
      <c r="C243" s="11">
        <v>236</v>
      </c>
      <c r="D243" s="11" t="s">
        <v>521</v>
      </c>
      <c r="E243" s="21" t="s">
        <v>1877</v>
      </c>
      <c r="F243" s="11">
        <v>16</v>
      </c>
      <c r="G243" s="11" t="s">
        <v>551</v>
      </c>
      <c r="H243" s="11" t="s">
        <v>1671</v>
      </c>
      <c r="I243" s="11" t="s">
        <v>2149</v>
      </c>
      <c r="J243" s="11" t="s">
        <v>2046</v>
      </c>
      <c r="K243" s="11" t="s">
        <v>2150</v>
      </c>
      <c r="L243" s="11" t="s">
        <v>1756</v>
      </c>
      <c r="M243" s="11" t="s">
        <v>2140</v>
      </c>
      <c r="N243" s="11" t="s">
        <v>688</v>
      </c>
      <c r="O243" s="11"/>
      <c r="P243" s="11"/>
      <c r="Q243" s="11"/>
      <c r="R243" s="11"/>
      <c r="S243" s="11"/>
      <c r="T243" s="11"/>
      <c r="U243" s="11"/>
      <c r="V243" s="11"/>
      <c r="W243" s="11" t="s">
        <v>689</v>
      </c>
    </row>
    <row r="244" spans="3:23" ht="12.75">
      <c r="C244" s="11">
        <v>237</v>
      </c>
      <c r="D244" s="11" t="s">
        <v>522</v>
      </c>
      <c r="E244" s="21" t="s">
        <v>1877</v>
      </c>
      <c r="F244" s="11">
        <v>16</v>
      </c>
      <c r="G244" s="11" t="s">
        <v>2151</v>
      </c>
      <c r="H244" s="11" t="s">
        <v>2152</v>
      </c>
      <c r="I244" s="11" t="s">
        <v>1888</v>
      </c>
      <c r="J244" s="11" t="s">
        <v>1614</v>
      </c>
      <c r="K244" s="11" t="s">
        <v>2153</v>
      </c>
      <c r="L244" s="11" t="s">
        <v>2154</v>
      </c>
      <c r="M244" s="11" t="s">
        <v>690</v>
      </c>
      <c r="N244" s="11"/>
      <c r="O244" s="11"/>
      <c r="P244" s="11"/>
      <c r="Q244" s="11"/>
      <c r="R244" s="11"/>
      <c r="S244" s="11"/>
      <c r="T244" s="11"/>
      <c r="U244" s="11"/>
      <c r="V244" s="11"/>
      <c r="W244" s="11" t="s">
        <v>691</v>
      </c>
    </row>
    <row r="245" spans="3:23" ht="12.75">
      <c r="C245" s="11">
        <v>238</v>
      </c>
      <c r="D245" s="11" t="s">
        <v>1879</v>
      </c>
      <c r="E245" s="21" t="s">
        <v>1877</v>
      </c>
      <c r="F245" s="11">
        <v>16</v>
      </c>
      <c r="G245" s="11" t="s">
        <v>2459</v>
      </c>
      <c r="H245" s="11" t="s">
        <v>511</v>
      </c>
      <c r="I245" s="11" t="s">
        <v>2155</v>
      </c>
      <c r="J245" s="11" t="s">
        <v>1892</v>
      </c>
      <c r="K245" s="11" t="s">
        <v>2156</v>
      </c>
      <c r="L245" s="11" t="s">
        <v>424</v>
      </c>
      <c r="M245" s="11" t="s">
        <v>2740</v>
      </c>
      <c r="N245" s="11"/>
      <c r="O245" s="11"/>
      <c r="P245" s="11"/>
      <c r="Q245" s="11"/>
      <c r="R245" s="11"/>
      <c r="S245" s="11"/>
      <c r="T245" s="11"/>
      <c r="U245" s="11"/>
      <c r="V245" s="11"/>
      <c r="W245" s="11" t="s">
        <v>2313</v>
      </c>
    </row>
    <row r="246" spans="3:23" ht="12.75">
      <c r="C246" s="11">
        <v>239</v>
      </c>
      <c r="D246" s="11" t="s">
        <v>523</v>
      </c>
      <c r="E246" s="21" t="s">
        <v>1877</v>
      </c>
      <c r="F246" s="11">
        <v>16</v>
      </c>
      <c r="G246" s="11" t="s">
        <v>2157</v>
      </c>
      <c r="H246" s="11" t="s">
        <v>2158</v>
      </c>
      <c r="I246" s="11" t="s">
        <v>2159</v>
      </c>
      <c r="J246" s="11" t="s">
        <v>2160</v>
      </c>
      <c r="K246" s="11" t="s">
        <v>2161</v>
      </c>
      <c r="L246" s="11" t="s">
        <v>2162</v>
      </c>
      <c r="M246" s="11" t="s">
        <v>1715</v>
      </c>
      <c r="N246" s="11" t="s">
        <v>2163</v>
      </c>
      <c r="O246" s="11"/>
      <c r="P246" s="11"/>
      <c r="Q246" s="11"/>
      <c r="R246" s="11"/>
      <c r="S246" s="11"/>
      <c r="T246" s="11"/>
      <c r="U246" s="11"/>
      <c r="V246" s="11"/>
      <c r="W246" s="11" t="s">
        <v>2314</v>
      </c>
    </row>
    <row r="247" spans="3:23" ht="12.75">
      <c r="C247" s="11">
        <v>240</v>
      </c>
      <c r="D247" s="11" t="s">
        <v>1733</v>
      </c>
      <c r="E247" s="21" t="s">
        <v>1877</v>
      </c>
      <c r="F247" s="11">
        <v>16</v>
      </c>
      <c r="G247" s="11" t="s">
        <v>189</v>
      </c>
      <c r="H247" s="11" t="s">
        <v>286</v>
      </c>
      <c r="I247" s="11" t="s">
        <v>205</v>
      </c>
      <c r="J247" s="11" t="s">
        <v>1691</v>
      </c>
      <c r="K247" s="11" t="s">
        <v>2126</v>
      </c>
      <c r="L247" s="11" t="s">
        <v>2164</v>
      </c>
      <c r="M247" s="11" t="s">
        <v>2165</v>
      </c>
      <c r="N247" s="11" t="s">
        <v>2210</v>
      </c>
      <c r="O247" s="11"/>
      <c r="P247" s="11"/>
      <c r="Q247" s="11"/>
      <c r="R247" s="11"/>
      <c r="S247" s="11"/>
      <c r="T247" s="11"/>
      <c r="U247" s="11"/>
      <c r="V247" s="11"/>
      <c r="W247" s="11" t="s">
        <v>2315</v>
      </c>
    </row>
    <row r="248" spans="3:23" ht="12.75">
      <c r="C248" s="11">
        <v>241</v>
      </c>
      <c r="D248" s="11" t="s">
        <v>524</v>
      </c>
      <c r="E248" s="21" t="s">
        <v>1877</v>
      </c>
      <c r="F248" s="11">
        <v>17</v>
      </c>
      <c r="G248" s="11" t="s">
        <v>2211</v>
      </c>
      <c r="H248" s="11" t="s">
        <v>325</v>
      </c>
      <c r="I248" s="11" t="s">
        <v>2212</v>
      </c>
      <c r="J248" s="11" t="s">
        <v>2213</v>
      </c>
      <c r="K248" s="11" t="s">
        <v>2214</v>
      </c>
      <c r="L248" s="11" t="s">
        <v>2215</v>
      </c>
      <c r="M248" s="11" t="s">
        <v>2216</v>
      </c>
      <c r="N248" s="11"/>
      <c r="O248" s="11"/>
      <c r="P248" s="11"/>
      <c r="Q248" s="11"/>
      <c r="R248" s="11"/>
      <c r="S248" s="11"/>
      <c r="T248" s="11"/>
      <c r="U248" s="11"/>
      <c r="V248" s="11"/>
      <c r="W248" s="11" t="s">
        <v>2316</v>
      </c>
    </row>
    <row r="249" spans="3:23" ht="12.75">
      <c r="C249" s="11">
        <v>242</v>
      </c>
      <c r="D249" s="11" t="s">
        <v>525</v>
      </c>
      <c r="E249" s="21" t="s">
        <v>1877</v>
      </c>
      <c r="F249" s="11">
        <v>17</v>
      </c>
      <c r="G249" s="11" t="s">
        <v>1759</v>
      </c>
      <c r="H249" s="11" t="s">
        <v>2217</v>
      </c>
      <c r="I249" s="11" t="s">
        <v>2218</v>
      </c>
      <c r="J249" s="11" t="s">
        <v>385</v>
      </c>
      <c r="K249" s="11" t="s">
        <v>2219</v>
      </c>
      <c r="L249" s="11" t="s">
        <v>519</v>
      </c>
      <c r="M249" s="11" t="s">
        <v>2220</v>
      </c>
      <c r="N249" s="11"/>
      <c r="O249" s="11"/>
      <c r="P249" s="11"/>
      <c r="Q249" s="11"/>
      <c r="R249" s="11"/>
      <c r="S249" s="11"/>
      <c r="T249" s="11"/>
      <c r="U249" s="11"/>
      <c r="V249" s="11"/>
      <c r="W249" s="11" t="s">
        <v>2317</v>
      </c>
    </row>
    <row r="250" spans="3:23" ht="12.75">
      <c r="C250" s="11">
        <v>243</v>
      </c>
      <c r="D250" s="11" t="s">
        <v>1853</v>
      </c>
      <c r="E250" s="21" t="s">
        <v>1877</v>
      </c>
      <c r="F250" s="11">
        <v>17</v>
      </c>
      <c r="G250" s="11" t="s">
        <v>2632</v>
      </c>
      <c r="H250" s="11" t="s">
        <v>2221</v>
      </c>
      <c r="I250" s="11" t="s">
        <v>2460</v>
      </c>
      <c r="J250" s="11" t="s">
        <v>2222</v>
      </c>
      <c r="K250" s="11" t="s">
        <v>2223</v>
      </c>
      <c r="L250" s="11" t="s">
        <v>2224</v>
      </c>
      <c r="M250" s="11" t="s">
        <v>2225</v>
      </c>
      <c r="N250" s="11" t="s">
        <v>2460</v>
      </c>
      <c r="O250" s="11"/>
      <c r="P250" s="11"/>
      <c r="Q250" s="11"/>
      <c r="R250" s="11"/>
      <c r="S250" s="11"/>
      <c r="T250" s="11"/>
      <c r="U250" s="11"/>
      <c r="V250" s="11"/>
      <c r="W250" s="11" t="s">
        <v>2318</v>
      </c>
    </row>
    <row r="251" spans="3:23" ht="12.75">
      <c r="C251" s="11">
        <v>244</v>
      </c>
      <c r="D251" s="11" t="s">
        <v>526</v>
      </c>
      <c r="E251" s="21" t="s">
        <v>1877</v>
      </c>
      <c r="F251" s="11">
        <v>17</v>
      </c>
      <c r="G251" s="11" t="s">
        <v>356</v>
      </c>
      <c r="H251" s="11" t="s">
        <v>2226</v>
      </c>
      <c r="I251" s="11" t="s">
        <v>1732</v>
      </c>
      <c r="J251" s="11" t="s">
        <v>140</v>
      </c>
      <c r="K251" s="11" t="s">
        <v>351</v>
      </c>
      <c r="L251" s="11" t="s">
        <v>2151</v>
      </c>
      <c r="M251" s="11" t="s">
        <v>1887</v>
      </c>
      <c r="N251" s="11" t="s">
        <v>2227</v>
      </c>
      <c r="O251" s="11"/>
      <c r="P251" s="11"/>
      <c r="Q251" s="11"/>
      <c r="R251" s="11"/>
      <c r="S251" s="11"/>
      <c r="T251" s="11"/>
      <c r="U251" s="11"/>
      <c r="V251" s="11"/>
      <c r="W251" s="11" t="s">
        <v>527</v>
      </c>
    </row>
    <row r="252" spans="3:23" ht="12.75">
      <c r="C252" s="11">
        <v>245</v>
      </c>
      <c r="D252" s="11" t="s">
        <v>528</v>
      </c>
      <c r="E252" s="21" t="s">
        <v>1877</v>
      </c>
      <c r="F252" s="11">
        <v>17</v>
      </c>
      <c r="G252" s="11" t="s">
        <v>2228</v>
      </c>
      <c r="H252" s="11" t="s">
        <v>2424</v>
      </c>
      <c r="I252" s="11" t="s">
        <v>2070</v>
      </c>
      <c r="J252" s="11" t="s">
        <v>2229</v>
      </c>
      <c r="K252" s="11" t="s">
        <v>2230</v>
      </c>
      <c r="L252" s="11" t="s">
        <v>2152</v>
      </c>
      <c r="M252" s="11" t="s">
        <v>1853</v>
      </c>
      <c r="N252" s="11" t="s">
        <v>2231</v>
      </c>
      <c r="O252" s="11"/>
      <c r="P252" s="11"/>
      <c r="Q252" s="11"/>
      <c r="R252" s="11"/>
      <c r="S252" s="11"/>
      <c r="T252" s="11"/>
      <c r="U252" s="11"/>
      <c r="V252" s="11"/>
      <c r="W252" s="11" t="s">
        <v>2319</v>
      </c>
    </row>
    <row r="253" spans="3:23" ht="12.75">
      <c r="C253" s="11">
        <v>246</v>
      </c>
      <c r="D253" s="11" t="s">
        <v>163</v>
      </c>
      <c r="E253" s="21" t="s">
        <v>1877</v>
      </c>
      <c r="F253" s="11">
        <v>17</v>
      </c>
      <c r="G253" s="11" t="s">
        <v>2232</v>
      </c>
      <c r="H253" s="11" t="s">
        <v>1863</v>
      </c>
      <c r="I253" s="11" t="s">
        <v>2487</v>
      </c>
      <c r="J253" s="11" t="s">
        <v>2707</v>
      </c>
      <c r="K253" s="11" t="s">
        <v>2233</v>
      </c>
      <c r="L253" s="11" t="s">
        <v>2234</v>
      </c>
      <c r="M253" s="11" t="s">
        <v>2235</v>
      </c>
      <c r="N253" s="11"/>
      <c r="O253" s="11"/>
      <c r="P253" s="11"/>
      <c r="Q253" s="11"/>
      <c r="R253" s="11"/>
      <c r="S253" s="11"/>
      <c r="T253" s="11"/>
      <c r="U253" s="11"/>
      <c r="V253" s="11"/>
      <c r="W253" s="11" t="s">
        <v>2320</v>
      </c>
    </row>
    <row r="254" spans="3:23" ht="12.75">
      <c r="C254" s="11">
        <v>247</v>
      </c>
      <c r="D254" s="11" t="s">
        <v>529</v>
      </c>
      <c r="E254" s="21" t="s">
        <v>1877</v>
      </c>
      <c r="F254" s="11">
        <v>17</v>
      </c>
      <c r="G254" s="11" t="s">
        <v>2219</v>
      </c>
      <c r="H254" s="11" t="s">
        <v>2688</v>
      </c>
      <c r="I254" s="11" t="s">
        <v>1888</v>
      </c>
      <c r="J254" s="11" t="s">
        <v>2186</v>
      </c>
      <c r="K254" s="11" t="s">
        <v>2236</v>
      </c>
      <c r="L254" s="11" t="s">
        <v>2237</v>
      </c>
      <c r="M254" s="11" t="s">
        <v>2238</v>
      </c>
      <c r="N254" s="11"/>
      <c r="O254" s="11"/>
      <c r="P254" s="11"/>
      <c r="Q254" s="11"/>
      <c r="R254" s="11"/>
      <c r="S254" s="11"/>
      <c r="T254" s="11"/>
      <c r="U254" s="11"/>
      <c r="V254" s="11"/>
      <c r="W254" s="11" t="s">
        <v>2321</v>
      </c>
    </row>
    <row r="255" spans="3:23" ht="12.75">
      <c r="C255" s="11">
        <v>248</v>
      </c>
      <c r="D255" s="11" t="s">
        <v>530</v>
      </c>
      <c r="E255" s="21" t="s">
        <v>1877</v>
      </c>
      <c r="F255" s="11">
        <v>17</v>
      </c>
      <c r="G255" s="11" t="s">
        <v>2239</v>
      </c>
      <c r="H255" s="11" t="s">
        <v>2634</v>
      </c>
      <c r="I255" s="11" t="s">
        <v>2240</v>
      </c>
      <c r="J255" s="11" t="s">
        <v>2241</v>
      </c>
      <c r="K255" s="11" t="s">
        <v>2505</v>
      </c>
      <c r="L255" s="11" t="s">
        <v>2242</v>
      </c>
      <c r="M255" s="11" t="s">
        <v>2243</v>
      </c>
      <c r="N255" s="11" t="s">
        <v>2698</v>
      </c>
      <c r="O255" s="11"/>
      <c r="P255" s="11"/>
      <c r="Q255" s="11"/>
      <c r="R255" s="11"/>
      <c r="S255" s="11"/>
      <c r="T255" s="11"/>
      <c r="U255" s="11"/>
      <c r="V255" s="11"/>
      <c r="W255" s="11" t="s">
        <v>531</v>
      </c>
    </row>
    <row r="256" spans="3:23" ht="12.75">
      <c r="C256" s="11">
        <v>249</v>
      </c>
      <c r="D256" s="11" t="s">
        <v>532</v>
      </c>
      <c r="E256" s="21" t="s">
        <v>1877</v>
      </c>
      <c r="F256" s="11">
        <v>17</v>
      </c>
      <c r="G256" s="11" t="s">
        <v>1840</v>
      </c>
      <c r="H256" s="11" t="s">
        <v>2244</v>
      </c>
      <c r="I256" s="11" t="s">
        <v>2115</v>
      </c>
      <c r="J256" s="11" t="s">
        <v>2515</v>
      </c>
      <c r="K256" s="11" t="s">
        <v>2245</v>
      </c>
      <c r="L256" s="11" t="s">
        <v>2246</v>
      </c>
      <c r="M256" s="11" t="s">
        <v>2247</v>
      </c>
      <c r="N256" s="11"/>
      <c r="O256" s="11"/>
      <c r="P256" s="11"/>
      <c r="Q256" s="11"/>
      <c r="R256" s="11"/>
      <c r="S256" s="11"/>
      <c r="T256" s="11"/>
      <c r="U256" s="11"/>
      <c r="V256" s="11"/>
      <c r="W256" s="11" t="s">
        <v>2322</v>
      </c>
    </row>
    <row r="257" spans="3:23" ht="12.75">
      <c r="C257" s="11">
        <v>250</v>
      </c>
      <c r="D257" s="11" t="s">
        <v>533</v>
      </c>
      <c r="E257" s="21" t="s">
        <v>1877</v>
      </c>
      <c r="F257" s="11">
        <v>17</v>
      </c>
      <c r="G257" s="11" t="s">
        <v>163</v>
      </c>
      <c r="H257" s="11" t="s">
        <v>1717</v>
      </c>
      <c r="I257" s="11" t="s">
        <v>2248</v>
      </c>
      <c r="J257" s="11" t="s">
        <v>2068</v>
      </c>
      <c r="K257" s="11" t="s">
        <v>2172</v>
      </c>
      <c r="L257" s="11" t="s">
        <v>2249</v>
      </c>
      <c r="M257" s="11" t="s">
        <v>2250</v>
      </c>
      <c r="N257" s="11" t="s">
        <v>2251</v>
      </c>
      <c r="O257" s="11"/>
      <c r="P257" s="11"/>
      <c r="Q257" s="11"/>
      <c r="R257" s="11"/>
      <c r="S257" s="11"/>
      <c r="T257" s="11"/>
      <c r="U257" s="11"/>
      <c r="V257" s="11"/>
      <c r="W257" s="11" t="s">
        <v>534</v>
      </c>
    </row>
    <row r="258" spans="3:23" ht="12.75">
      <c r="C258" s="11">
        <v>251</v>
      </c>
      <c r="D258" s="11" t="s">
        <v>535</v>
      </c>
      <c r="E258" s="21" t="s">
        <v>1877</v>
      </c>
      <c r="F258" s="11">
        <v>17</v>
      </c>
      <c r="G258" s="11" t="s">
        <v>2230</v>
      </c>
      <c r="H258" s="11" t="s">
        <v>2252</v>
      </c>
      <c r="I258" s="11" t="s">
        <v>1887</v>
      </c>
      <c r="J258" s="11" t="s">
        <v>1890</v>
      </c>
      <c r="K258" s="11" t="s">
        <v>2253</v>
      </c>
      <c r="L258" s="11" t="s">
        <v>2254</v>
      </c>
      <c r="M258" s="11" t="s">
        <v>285</v>
      </c>
      <c r="N258" s="11" t="s">
        <v>326</v>
      </c>
      <c r="O258" s="11"/>
      <c r="P258" s="11"/>
      <c r="Q258" s="11"/>
      <c r="R258" s="11"/>
      <c r="S258" s="11"/>
      <c r="T258" s="11"/>
      <c r="U258" s="11"/>
      <c r="V258" s="11"/>
      <c r="W258" s="11" t="s">
        <v>536</v>
      </c>
    </row>
    <row r="259" spans="3:23" ht="12.75">
      <c r="C259" s="11">
        <v>252</v>
      </c>
      <c r="D259" s="11" t="s">
        <v>537</v>
      </c>
      <c r="E259" s="21" t="s">
        <v>1877</v>
      </c>
      <c r="F259" s="11">
        <v>17</v>
      </c>
      <c r="G259" s="11" t="s">
        <v>2255</v>
      </c>
      <c r="H259" s="11" t="s">
        <v>2256</v>
      </c>
      <c r="I259" s="11" t="s">
        <v>83</v>
      </c>
      <c r="J259" s="11" t="s">
        <v>2257</v>
      </c>
      <c r="K259" s="11" t="s">
        <v>2258</v>
      </c>
      <c r="L259" s="11" t="s">
        <v>2259</v>
      </c>
      <c r="M259" s="11" t="s">
        <v>520</v>
      </c>
      <c r="N259" s="11" t="s">
        <v>2260</v>
      </c>
      <c r="O259" s="11"/>
      <c r="P259" s="11"/>
      <c r="Q259" s="11"/>
      <c r="R259" s="11"/>
      <c r="S259" s="11"/>
      <c r="T259" s="11"/>
      <c r="U259" s="11"/>
      <c r="V259" s="11"/>
      <c r="W259" s="11" t="s">
        <v>538</v>
      </c>
    </row>
    <row r="260" spans="3:23" ht="12.75">
      <c r="C260" s="11">
        <v>253</v>
      </c>
      <c r="D260" s="11" t="s">
        <v>539</v>
      </c>
      <c r="E260" s="21" t="s">
        <v>1877</v>
      </c>
      <c r="F260" s="11">
        <v>17</v>
      </c>
      <c r="G260" s="11" t="s">
        <v>390</v>
      </c>
      <c r="H260" s="11" t="s">
        <v>2261</v>
      </c>
      <c r="I260" s="11" t="s">
        <v>2262</v>
      </c>
      <c r="J260" s="11" t="s">
        <v>1821</v>
      </c>
      <c r="K260" s="11" t="s">
        <v>372</v>
      </c>
      <c r="L260" s="11" t="s">
        <v>2263</v>
      </c>
      <c r="M260" s="11"/>
      <c r="N260" s="11"/>
      <c r="O260" s="11"/>
      <c r="P260" s="11"/>
      <c r="Q260" s="11"/>
      <c r="R260" s="11"/>
      <c r="S260" s="11"/>
      <c r="T260" s="11"/>
      <c r="U260" s="11"/>
      <c r="V260" s="11"/>
      <c r="W260" s="11" t="s">
        <v>2323</v>
      </c>
    </row>
    <row r="261" spans="3:23" ht="12.75">
      <c r="C261" s="11">
        <v>254</v>
      </c>
      <c r="D261" s="11" t="s">
        <v>540</v>
      </c>
      <c r="E261" s="21" t="s">
        <v>1877</v>
      </c>
      <c r="F261" s="11">
        <v>17</v>
      </c>
      <c r="G261" s="11" t="s">
        <v>2120</v>
      </c>
      <c r="H261" s="11" t="s">
        <v>2466</v>
      </c>
      <c r="I261" s="11" t="s">
        <v>1713</v>
      </c>
      <c r="J261" s="11" t="s">
        <v>2264</v>
      </c>
      <c r="K261" s="11" t="s">
        <v>2126</v>
      </c>
      <c r="L261" s="11" t="s">
        <v>2265</v>
      </c>
      <c r="M261" s="11" t="s">
        <v>2266</v>
      </c>
      <c r="N261" s="11" t="s">
        <v>1741</v>
      </c>
      <c r="O261" s="11"/>
      <c r="P261" s="11"/>
      <c r="Q261" s="11"/>
      <c r="R261" s="11"/>
      <c r="S261" s="11"/>
      <c r="T261" s="11"/>
      <c r="U261" s="11"/>
      <c r="V261" s="11"/>
      <c r="W261" s="11" t="s">
        <v>541</v>
      </c>
    </row>
    <row r="262" spans="3:23" ht="12.75">
      <c r="C262" s="11">
        <v>255</v>
      </c>
      <c r="D262" s="11" t="s">
        <v>385</v>
      </c>
      <c r="E262" s="21" t="s">
        <v>1877</v>
      </c>
      <c r="F262" s="11">
        <v>17</v>
      </c>
      <c r="G262" s="11" t="s">
        <v>2267</v>
      </c>
      <c r="H262" s="11" t="s">
        <v>2268</v>
      </c>
      <c r="I262" s="11" t="s">
        <v>2269</v>
      </c>
      <c r="J262" s="11" t="s">
        <v>2270</v>
      </c>
      <c r="K262" s="11" t="s">
        <v>2271</v>
      </c>
      <c r="L262" s="11" t="s">
        <v>2272</v>
      </c>
      <c r="M262" s="11" t="s">
        <v>2273</v>
      </c>
      <c r="N262" s="11"/>
      <c r="O262" s="11"/>
      <c r="P262" s="11"/>
      <c r="Q262" s="11"/>
      <c r="R262" s="11"/>
      <c r="S262" s="11"/>
      <c r="T262" s="11"/>
      <c r="U262" s="11"/>
      <c r="V262" s="11"/>
      <c r="W262" s="11" t="s">
        <v>2324</v>
      </c>
    </row>
    <row r="263" spans="3:23" ht="12.75">
      <c r="C263" s="11">
        <v>256</v>
      </c>
      <c r="D263" s="11" t="s">
        <v>1887</v>
      </c>
      <c r="E263" s="21" t="s">
        <v>1877</v>
      </c>
      <c r="F263" s="11">
        <v>18</v>
      </c>
      <c r="G263" s="11" t="s">
        <v>2274</v>
      </c>
      <c r="H263" s="11" t="s">
        <v>2175</v>
      </c>
      <c r="I263" s="11" t="s">
        <v>512</v>
      </c>
      <c r="J263" s="11" t="s">
        <v>2275</v>
      </c>
      <c r="K263" s="11" t="s">
        <v>2227</v>
      </c>
      <c r="L263" s="11" t="s">
        <v>2276</v>
      </c>
      <c r="M263" s="11"/>
      <c r="N263" s="11"/>
      <c r="O263" s="11"/>
      <c r="P263" s="11"/>
      <c r="Q263" s="11"/>
      <c r="R263" s="11"/>
      <c r="S263" s="11"/>
      <c r="T263" s="11"/>
      <c r="U263" s="11"/>
      <c r="V263" s="11"/>
      <c r="W263" s="11" t="s">
        <v>2325</v>
      </c>
    </row>
    <row r="264" spans="3:23" ht="12.75">
      <c r="C264" s="11">
        <v>257</v>
      </c>
      <c r="D264" s="11" t="s">
        <v>1758</v>
      </c>
      <c r="E264" s="21" t="s">
        <v>1877</v>
      </c>
      <c r="F264" s="11">
        <v>18</v>
      </c>
      <c r="G264" s="11" t="s">
        <v>2277</v>
      </c>
      <c r="H264" s="11" t="s">
        <v>2278</v>
      </c>
      <c r="I264" s="11" t="s">
        <v>2279</v>
      </c>
      <c r="J264" s="11" t="s">
        <v>2280</v>
      </c>
      <c r="K264" s="11" t="s">
        <v>2281</v>
      </c>
      <c r="L264" s="11" t="s">
        <v>121</v>
      </c>
      <c r="M264" s="11"/>
      <c r="N264" s="11"/>
      <c r="O264" s="11"/>
      <c r="P264" s="11"/>
      <c r="Q264" s="11"/>
      <c r="R264" s="11"/>
      <c r="S264" s="11"/>
      <c r="T264" s="11"/>
      <c r="U264" s="11"/>
      <c r="V264" s="11"/>
      <c r="W264" s="11" t="s">
        <v>2326</v>
      </c>
    </row>
    <row r="265" spans="3:23" ht="12.75">
      <c r="C265" s="11">
        <v>258</v>
      </c>
      <c r="D265" s="11" t="s">
        <v>542</v>
      </c>
      <c r="E265" s="21" t="s">
        <v>1877</v>
      </c>
      <c r="F265" s="11">
        <v>18</v>
      </c>
      <c r="G265" s="11" t="s">
        <v>2282</v>
      </c>
      <c r="H265" s="11" t="s">
        <v>2283</v>
      </c>
      <c r="I265" s="11" t="s">
        <v>2284</v>
      </c>
      <c r="J265" s="11" t="s">
        <v>2285</v>
      </c>
      <c r="K265" s="11" t="s">
        <v>2286</v>
      </c>
      <c r="L265" s="11" t="s">
        <v>2287</v>
      </c>
      <c r="M265" s="11"/>
      <c r="N265" s="11"/>
      <c r="O265" s="11"/>
      <c r="P265" s="11"/>
      <c r="Q265" s="11"/>
      <c r="R265" s="11"/>
      <c r="S265" s="11"/>
      <c r="T265" s="11"/>
      <c r="U265" s="11"/>
      <c r="V265" s="11"/>
      <c r="W265" s="11" t="s">
        <v>2327</v>
      </c>
    </row>
    <row r="266" spans="3:23" ht="12.75">
      <c r="C266" s="11">
        <v>259</v>
      </c>
      <c r="D266" s="11" t="s">
        <v>543</v>
      </c>
      <c r="E266" s="21" t="s">
        <v>1877</v>
      </c>
      <c r="F266" s="11">
        <v>18</v>
      </c>
      <c r="G266" s="11" t="s">
        <v>141</v>
      </c>
      <c r="H266" s="11" t="s">
        <v>2288</v>
      </c>
      <c r="I266" s="11" t="s">
        <v>2152</v>
      </c>
      <c r="J266" s="11" t="s">
        <v>2289</v>
      </c>
      <c r="K266" s="11" t="s">
        <v>2290</v>
      </c>
      <c r="L266" s="11" t="s">
        <v>2291</v>
      </c>
      <c r="M266" s="11"/>
      <c r="N266" s="11"/>
      <c r="O266" s="11"/>
      <c r="P266" s="11"/>
      <c r="Q266" s="11"/>
      <c r="R266" s="11"/>
      <c r="S266" s="11"/>
      <c r="T266" s="11"/>
      <c r="U266" s="11"/>
      <c r="V266" s="11"/>
      <c r="W266" s="11" t="s">
        <v>2328</v>
      </c>
    </row>
    <row r="267" spans="3:23" ht="12.75">
      <c r="C267" s="11">
        <v>260</v>
      </c>
      <c r="D267" s="11" t="s">
        <v>544</v>
      </c>
      <c r="E267" s="21" t="s">
        <v>1877</v>
      </c>
      <c r="F267" s="11">
        <v>18</v>
      </c>
      <c r="G267" s="11" t="s">
        <v>2292</v>
      </c>
      <c r="H267" s="11" t="s">
        <v>2293</v>
      </c>
      <c r="I267" s="11" t="s">
        <v>2294</v>
      </c>
      <c r="J267" s="11" t="s">
        <v>1727</v>
      </c>
      <c r="K267" s="11" t="s">
        <v>2295</v>
      </c>
      <c r="L267" s="11" t="s">
        <v>2296</v>
      </c>
      <c r="M267" s="11" t="s">
        <v>2297</v>
      </c>
      <c r="N267" s="11" t="s">
        <v>2298</v>
      </c>
      <c r="O267" s="11"/>
      <c r="P267" s="11"/>
      <c r="Q267" s="11"/>
      <c r="R267" s="11"/>
      <c r="S267" s="11"/>
      <c r="T267" s="11"/>
      <c r="U267" s="11"/>
      <c r="V267" s="11"/>
      <c r="W267" s="11" t="s">
        <v>545</v>
      </c>
    </row>
    <row r="268" spans="3:23" ht="12.75">
      <c r="C268" s="11">
        <v>261</v>
      </c>
      <c r="D268" s="11" t="s">
        <v>520</v>
      </c>
      <c r="E268" s="21" t="s">
        <v>1877</v>
      </c>
      <c r="F268" s="11">
        <v>18</v>
      </c>
      <c r="G268" s="11" t="s">
        <v>2003</v>
      </c>
      <c r="H268" s="11" t="s">
        <v>2299</v>
      </c>
      <c r="I268" s="11" t="s">
        <v>2248</v>
      </c>
      <c r="J268" s="11" t="s">
        <v>540</v>
      </c>
      <c r="K268" s="11" t="s">
        <v>2300</v>
      </c>
      <c r="L268" s="11" t="s">
        <v>2301</v>
      </c>
      <c r="M268" s="11" t="s">
        <v>1733</v>
      </c>
      <c r="N268" s="11" t="s">
        <v>1738</v>
      </c>
      <c r="O268" s="11"/>
      <c r="P268" s="11"/>
      <c r="Q268" s="11"/>
      <c r="R268" s="11"/>
      <c r="S268" s="11"/>
      <c r="T268" s="11"/>
      <c r="U268" s="11"/>
      <c r="V268" s="11"/>
      <c r="W268" s="11" t="s">
        <v>2329</v>
      </c>
    </row>
    <row r="269" spans="3:23" ht="12.75">
      <c r="C269" s="11">
        <v>262</v>
      </c>
      <c r="D269" s="11" t="s">
        <v>546</v>
      </c>
      <c r="E269" s="21" t="s">
        <v>1877</v>
      </c>
      <c r="F269" s="11">
        <v>18</v>
      </c>
      <c r="G269" s="11" t="s">
        <v>2698</v>
      </c>
      <c r="H269" s="11" t="s">
        <v>2302</v>
      </c>
      <c r="I269" s="11" t="s">
        <v>2632</v>
      </c>
      <c r="J269" s="11" t="s">
        <v>2009</v>
      </c>
      <c r="K269" s="11" t="s">
        <v>2303</v>
      </c>
      <c r="L269" s="11" t="s">
        <v>2304</v>
      </c>
      <c r="M269" s="11" t="s">
        <v>2305</v>
      </c>
      <c r="N269" s="11" t="s">
        <v>2078</v>
      </c>
      <c r="O269" s="11"/>
      <c r="P269" s="11"/>
      <c r="Q269" s="11"/>
      <c r="R269" s="11"/>
      <c r="S269" s="11"/>
      <c r="T269" s="11"/>
      <c r="U269" s="11"/>
      <c r="V269" s="11"/>
      <c r="W269" s="11" t="s">
        <v>2330</v>
      </c>
    </row>
    <row r="270" spans="3:23" ht="12.75">
      <c r="C270" s="11">
        <v>263</v>
      </c>
      <c r="D270" s="11" t="s">
        <v>141</v>
      </c>
      <c r="E270" s="21" t="s">
        <v>1877</v>
      </c>
      <c r="F270" s="11">
        <v>18</v>
      </c>
      <c r="G270" s="11" t="s">
        <v>626</v>
      </c>
      <c r="H270" s="11" t="s">
        <v>627</v>
      </c>
      <c r="I270" s="11" t="s">
        <v>628</v>
      </c>
      <c r="J270" s="11" t="s">
        <v>336</v>
      </c>
      <c r="K270" s="11" t="s">
        <v>629</v>
      </c>
      <c r="L270" s="11" t="s">
        <v>2216</v>
      </c>
      <c r="M270" s="11" t="s">
        <v>630</v>
      </c>
      <c r="N270" s="11" t="s">
        <v>2777</v>
      </c>
      <c r="O270" s="11" t="s">
        <v>631</v>
      </c>
      <c r="P270" s="11"/>
      <c r="Q270" s="11"/>
      <c r="R270" s="11"/>
      <c r="S270" s="11"/>
      <c r="T270" s="11"/>
      <c r="U270" s="11"/>
      <c r="V270" s="11"/>
      <c r="W270" s="11" t="s">
        <v>571</v>
      </c>
    </row>
    <row r="271" spans="3:23" ht="12.75">
      <c r="C271" s="11">
        <v>264</v>
      </c>
      <c r="D271" s="11" t="s">
        <v>572</v>
      </c>
      <c r="E271" s="21" t="s">
        <v>1877</v>
      </c>
      <c r="F271" s="11">
        <v>18</v>
      </c>
      <c r="G271" s="11" t="s">
        <v>636</v>
      </c>
      <c r="H271" s="11" t="s">
        <v>95</v>
      </c>
      <c r="I271" s="11" t="s">
        <v>2216</v>
      </c>
      <c r="J271" s="11" t="s">
        <v>2187</v>
      </c>
      <c r="K271" s="11" t="s">
        <v>2241</v>
      </c>
      <c r="L271" s="11" t="s">
        <v>637</v>
      </c>
      <c r="M271" s="11" t="s">
        <v>2051</v>
      </c>
      <c r="N271" s="11"/>
      <c r="O271" s="11"/>
      <c r="P271" s="11"/>
      <c r="Q271" s="11"/>
      <c r="R271" s="11"/>
      <c r="S271" s="11"/>
      <c r="T271" s="11"/>
      <c r="U271" s="11"/>
      <c r="V271" s="11"/>
      <c r="W271" s="11" t="s">
        <v>573</v>
      </c>
    </row>
    <row r="272" spans="3:23" ht="12.75">
      <c r="C272" s="11">
        <v>265</v>
      </c>
      <c r="D272" s="11" t="s">
        <v>2230</v>
      </c>
      <c r="E272" s="21" t="s">
        <v>1877</v>
      </c>
      <c r="F272" s="11">
        <v>18</v>
      </c>
      <c r="G272" s="11" t="s">
        <v>2277</v>
      </c>
      <c r="H272" s="11" t="s">
        <v>285</v>
      </c>
      <c r="I272" s="11" t="s">
        <v>2421</v>
      </c>
      <c r="J272" s="11" t="s">
        <v>638</v>
      </c>
      <c r="K272" s="11" t="s">
        <v>639</v>
      </c>
      <c r="L272" s="11" t="s">
        <v>640</v>
      </c>
      <c r="M272" s="11" t="s">
        <v>2492</v>
      </c>
      <c r="N272" s="11" t="s">
        <v>641</v>
      </c>
      <c r="O272" s="11" t="s">
        <v>642</v>
      </c>
      <c r="P272" s="11"/>
      <c r="Q272" s="11"/>
      <c r="R272" s="11"/>
      <c r="S272" s="11"/>
      <c r="T272" s="11"/>
      <c r="U272" s="11"/>
      <c r="V272" s="11"/>
      <c r="W272" s="11" t="s">
        <v>643</v>
      </c>
    </row>
    <row r="273" spans="3:23" ht="12.75">
      <c r="C273" s="11">
        <v>266</v>
      </c>
      <c r="D273" s="11" t="s">
        <v>321</v>
      </c>
      <c r="E273" s="21" t="s">
        <v>1877</v>
      </c>
      <c r="F273" s="11">
        <v>18</v>
      </c>
      <c r="G273" s="11" t="s">
        <v>328</v>
      </c>
      <c r="H273" s="11" t="s">
        <v>2001</v>
      </c>
      <c r="I273" s="11" t="s">
        <v>644</v>
      </c>
      <c r="J273" s="11" t="s">
        <v>1586</v>
      </c>
      <c r="K273" s="11" t="s">
        <v>645</v>
      </c>
      <c r="L273" s="11" t="s">
        <v>646</v>
      </c>
      <c r="M273" s="11" t="s">
        <v>356</v>
      </c>
      <c r="N273" s="11" t="s">
        <v>177</v>
      </c>
      <c r="O273" s="11" t="s">
        <v>1847</v>
      </c>
      <c r="P273" s="11"/>
      <c r="Q273" s="11"/>
      <c r="R273" s="11"/>
      <c r="S273" s="11"/>
      <c r="T273" s="11"/>
      <c r="U273" s="11"/>
      <c r="V273" s="11"/>
      <c r="W273" s="11" t="s">
        <v>647</v>
      </c>
    </row>
    <row r="274" spans="3:23" ht="12.75">
      <c r="C274" s="11">
        <v>267</v>
      </c>
      <c r="D274" s="11" t="s">
        <v>2277</v>
      </c>
      <c r="E274" s="21" t="s">
        <v>659</v>
      </c>
      <c r="F274" s="11">
        <v>18</v>
      </c>
      <c r="G274" s="11" t="s">
        <v>2119</v>
      </c>
      <c r="H274" s="11" t="s">
        <v>1646</v>
      </c>
      <c r="I274" s="11" t="s">
        <v>1732</v>
      </c>
      <c r="J274" s="11" t="s">
        <v>1758</v>
      </c>
      <c r="K274" s="11" t="s">
        <v>648</v>
      </c>
      <c r="L274" s="11" t="s">
        <v>552</v>
      </c>
      <c r="M274" s="11" t="s">
        <v>285</v>
      </c>
      <c r="N274" s="11" t="s">
        <v>654</v>
      </c>
      <c r="O274" s="11" t="s">
        <v>655</v>
      </c>
      <c r="P274" s="11"/>
      <c r="Q274" s="11"/>
      <c r="R274" s="11"/>
      <c r="S274" s="11"/>
      <c r="T274" s="11"/>
      <c r="U274" s="11"/>
      <c r="V274" s="11"/>
      <c r="W274" s="11" t="s">
        <v>574</v>
      </c>
    </row>
    <row r="275" spans="3:23" ht="12.75">
      <c r="C275" s="11">
        <v>268</v>
      </c>
      <c r="D275" s="11" t="s">
        <v>1732</v>
      </c>
      <c r="E275" s="21" t="s">
        <v>1877</v>
      </c>
      <c r="F275" s="11">
        <v>18</v>
      </c>
      <c r="G275" s="11" t="s">
        <v>614</v>
      </c>
      <c r="H275" s="11" t="s">
        <v>651</v>
      </c>
      <c r="I275" s="11" t="s">
        <v>652</v>
      </c>
      <c r="J275" s="11" t="s">
        <v>653</v>
      </c>
      <c r="K275" s="11" t="s">
        <v>285</v>
      </c>
      <c r="L275" s="11" t="s">
        <v>649</v>
      </c>
      <c r="M275" s="11" t="s">
        <v>650</v>
      </c>
      <c r="N275" s="11"/>
      <c r="O275" s="11"/>
      <c r="P275" s="11"/>
      <c r="Q275" s="11"/>
      <c r="R275" s="11"/>
      <c r="S275" s="11"/>
      <c r="T275" s="11"/>
      <c r="U275" s="11"/>
      <c r="V275" s="11"/>
      <c r="W275" s="11" t="s">
        <v>575</v>
      </c>
    </row>
    <row r="276" spans="3:23" ht="12.75">
      <c r="C276" s="11">
        <v>269</v>
      </c>
      <c r="D276" s="11" t="s">
        <v>576</v>
      </c>
      <c r="E276" s="21" t="s">
        <v>1877</v>
      </c>
      <c r="F276" s="11">
        <v>18</v>
      </c>
      <c r="G276" s="11" t="s">
        <v>656</v>
      </c>
      <c r="H276" s="11" t="s">
        <v>657</v>
      </c>
      <c r="I276" s="11" t="s">
        <v>135</v>
      </c>
      <c r="J276" s="11" t="s">
        <v>658</v>
      </c>
      <c r="K276" s="11" t="s">
        <v>543</v>
      </c>
      <c r="L276" s="11" t="s">
        <v>127</v>
      </c>
      <c r="M276" s="11" t="s">
        <v>285</v>
      </c>
      <c r="N276" s="11" t="s">
        <v>657</v>
      </c>
      <c r="O276" s="11"/>
      <c r="P276" s="11"/>
      <c r="Q276" s="11"/>
      <c r="R276" s="11"/>
      <c r="S276" s="11"/>
      <c r="T276" s="11"/>
      <c r="U276" s="11"/>
      <c r="V276" s="11"/>
      <c r="W276" s="11" t="s">
        <v>577</v>
      </c>
    </row>
    <row r="277" spans="3:23" ht="12.75">
      <c r="C277" s="11">
        <v>270</v>
      </c>
      <c r="D277" s="11" t="s">
        <v>2632</v>
      </c>
      <c r="E277" s="21" t="s">
        <v>1877</v>
      </c>
      <c r="F277" s="11">
        <v>18</v>
      </c>
      <c r="G277" s="11" t="s">
        <v>1931</v>
      </c>
      <c r="H277" s="11" t="s">
        <v>1932</v>
      </c>
      <c r="I277" s="11" t="s">
        <v>1933</v>
      </c>
      <c r="J277" s="11" t="s">
        <v>1934</v>
      </c>
      <c r="K277" s="11" t="s">
        <v>1937</v>
      </c>
      <c r="L277" s="11" t="s">
        <v>1935</v>
      </c>
      <c r="M277" s="11" t="s">
        <v>1936</v>
      </c>
      <c r="N277" s="11"/>
      <c r="O277" s="11"/>
      <c r="P277" s="11"/>
      <c r="Q277" s="11"/>
      <c r="R277" s="11"/>
      <c r="S277" s="11"/>
      <c r="T277" s="11"/>
      <c r="U277" s="11"/>
      <c r="V277" s="11"/>
      <c r="W277" s="11" t="s">
        <v>578</v>
      </c>
    </row>
    <row r="278" spans="3:23" ht="12.75">
      <c r="C278" s="11">
        <v>271</v>
      </c>
      <c r="D278" s="11" t="s">
        <v>579</v>
      </c>
      <c r="E278" s="21" t="s">
        <v>1877</v>
      </c>
      <c r="F278" s="11">
        <v>19</v>
      </c>
      <c r="G278" s="11" t="s">
        <v>521</v>
      </c>
      <c r="H278" s="11" t="s">
        <v>2634</v>
      </c>
      <c r="I278" s="11" t="s">
        <v>1206</v>
      </c>
      <c r="J278" s="11" t="s">
        <v>1938</v>
      </c>
      <c r="K278" s="11" t="s">
        <v>1939</v>
      </c>
      <c r="L278" s="11" t="s">
        <v>2707</v>
      </c>
      <c r="M278" s="11" t="s">
        <v>1940</v>
      </c>
      <c r="N278" s="11"/>
      <c r="O278" s="11"/>
      <c r="P278" s="11"/>
      <c r="Q278" s="11"/>
      <c r="R278" s="11"/>
      <c r="S278" s="11"/>
      <c r="T278" s="11"/>
      <c r="U278" s="11"/>
      <c r="V278" s="11"/>
      <c r="W278" s="11" t="s">
        <v>1941</v>
      </c>
    </row>
    <row r="279" spans="3:23" ht="12.75">
      <c r="C279" s="11">
        <v>272</v>
      </c>
      <c r="D279" s="11" t="s">
        <v>580</v>
      </c>
      <c r="E279" s="21" t="s">
        <v>1877</v>
      </c>
      <c r="F279" s="11">
        <v>19</v>
      </c>
      <c r="G279" s="11" t="s">
        <v>1942</v>
      </c>
      <c r="H279" s="11" t="s">
        <v>1943</v>
      </c>
      <c r="I279" s="11" t="s">
        <v>509</v>
      </c>
      <c r="J279" s="11" t="s">
        <v>1944</v>
      </c>
      <c r="K279" s="11" t="s">
        <v>1945</v>
      </c>
      <c r="L279" s="11" t="s">
        <v>1946</v>
      </c>
      <c r="M279" s="11" t="s">
        <v>1947</v>
      </c>
      <c r="N279" s="11"/>
      <c r="O279" s="11"/>
      <c r="P279" s="11"/>
      <c r="Q279" s="11"/>
      <c r="R279" s="11"/>
      <c r="S279" s="11"/>
      <c r="T279" s="11"/>
      <c r="U279" s="11"/>
      <c r="V279" s="11"/>
      <c r="W279" s="11" t="s">
        <v>581</v>
      </c>
    </row>
    <row r="280" spans="3:23" ht="12.75">
      <c r="C280" s="11">
        <v>273</v>
      </c>
      <c r="D280" s="11" t="s">
        <v>1851</v>
      </c>
      <c r="E280" s="21" t="s">
        <v>1877</v>
      </c>
      <c r="F280" s="11">
        <v>19</v>
      </c>
      <c r="G280" s="11" t="s">
        <v>1948</v>
      </c>
      <c r="H280" s="11" t="s">
        <v>1949</v>
      </c>
      <c r="I280" s="11" t="s">
        <v>1858</v>
      </c>
      <c r="J280" s="11" t="s">
        <v>1950</v>
      </c>
      <c r="K280" s="11" t="s">
        <v>1951</v>
      </c>
      <c r="L280" s="11" t="s">
        <v>1734</v>
      </c>
      <c r="M280" s="11" t="s">
        <v>2181</v>
      </c>
      <c r="N280" s="11"/>
      <c r="O280" s="11"/>
      <c r="P280" s="11"/>
      <c r="Q280" s="11"/>
      <c r="R280" s="11"/>
      <c r="S280" s="11"/>
      <c r="T280" s="11"/>
      <c r="U280" s="11"/>
      <c r="V280" s="11"/>
      <c r="W280" s="11" t="s">
        <v>582</v>
      </c>
    </row>
    <row r="281" spans="3:23" ht="12.75">
      <c r="C281" s="11">
        <v>274</v>
      </c>
      <c r="D281" s="11" t="s">
        <v>286</v>
      </c>
      <c r="E281" s="21" t="s">
        <v>1877</v>
      </c>
      <c r="F281" s="11">
        <v>19</v>
      </c>
      <c r="G281" s="11" t="s">
        <v>1952</v>
      </c>
      <c r="H281" s="11" t="s">
        <v>1953</v>
      </c>
      <c r="I281" s="11" t="s">
        <v>1733</v>
      </c>
      <c r="J281" s="11" t="s">
        <v>1954</v>
      </c>
      <c r="K281" s="11" t="s">
        <v>1955</v>
      </c>
      <c r="L281" s="11" t="s">
        <v>2126</v>
      </c>
      <c r="M281" s="11" t="s">
        <v>2054</v>
      </c>
      <c r="N281" s="11"/>
      <c r="O281" s="11"/>
      <c r="P281" s="11"/>
      <c r="Q281" s="11"/>
      <c r="R281" s="11"/>
      <c r="S281" s="11"/>
      <c r="T281" s="11"/>
      <c r="U281" s="11"/>
      <c r="V281" s="11"/>
      <c r="W281" s="11" t="s">
        <v>1956</v>
      </c>
    </row>
    <row r="282" spans="3:23" ht="12.75">
      <c r="C282" s="11">
        <v>275</v>
      </c>
      <c r="D282" s="11" t="s">
        <v>583</v>
      </c>
      <c r="E282" s="21" t="s">
        <v>1877</v>
      </c>
      <c r="F282" s="11">
        <v>19</v>
      </c>
      <c r="G282" s="11" t="s">
        <v>2119</v>
      </c>
      <c r="H282" s="11" t="s">
        <v>1957</v>
      </c>
      <c r="I282" s="11" t="s">
        <v>558</v>
      </c>
      <c r="J282" s="11" t="s">
        <v>1958</v>
      </c>
      <c r="K282" s="11" t="s">
        <v>1959</v>
      </c>
      <c r="L282" s="11" t="s">
        <v>2095</v>
      </c>
      <c r="M282" s="11"/>
      <c r="N282" s="11"/>
      <c r="O282" s="11"/>
      <c r="P282" s="11"/>
      <c r="Q282" s="11"/>
      <c r="R282" s="11"/>
      <c r="S282" s="11"/>
      <c r="T282" s="11"/>
      <c r="U282" s="11"/>
      <c r="V282" s="11"/>
      <c r="W282" s="11" t="s">
        <v>584</v>
      </c>
    </row>
    <row r="283" spans="3:23" ht="12.75">
      <c r="C283" s="11">
        <v>276</v>
      </c>
      <c r="D283" s="11" t="s">
        <v>585</v>
      </c>
      <c r="E283" s="21" t="s">
        <v>1877</v>
      </c>
      <c r="F283" s="11">
        <v>19</v>
      </c>
      <c r="G283" t="s">
        <v>1960</v>
      </c>
      <c r="H283" s="11" t="s">
        <v>2126</v>
      </c>
      <c r="I283" s="11" t="s">
        <v>252</v>
      </c>
      <c r="J283" s="11" t="s">
        <v>253</v>
      </c>
      <c r="K283" s="11" t="s">
        <v>254</v>
      </c>
      <c r="L283" s="11" t="s">
        <v>255</v>
      </c>
      <c r="M283" s="11" t="s">
        <v>256</v>
      </c>
      <c r="N283" s="11"/>
      <c r="O283" s="11"/>
      <c r="P283" s="11"/>
      <c r="Q283" s="11"/>
      <c r="R283" s="11"/>
      <c r="S283" s="11"/>
      <c r="T283" s="11"/>
      <c r="U283" s="11"/>
      <c r="V283" s="11"/>
      <c r="W283" s="11" t="s">
        <v>586</v>
      </c>
    </row>
    <row r="284" spans="3:23" ht="12.75">
      <c r="C284" s="11">
        <v>277</v>
      </c>
      <c r="D284" s="11" t="s">
        <v>1852</v>
      </c>
      <c r="E284" s="21" t="s">
        <v>1877</v>
      </c>
      <c r="F284" s="11">
        <v>19</v>
      </c>
      <c r="G284" t="s">
        <v>1756</v>
      </c>
      <c r="H284" s="11" t="s">
        <v>257</v>
      </c>
      <c r="I284" s="11" t="s">
        <v>258</v>
      </c>
      <c r="J284" s="11" t="s">
        <v>1585</v>
      </c>
      <c r="K284" s="11" t="s">
        <v>260</v>
      </c>
      <c r="L284" s="11" t="s">
        <v>2164</v>
      </c>
      <c r="M284" s="11" t="s">
        <v>2450</v>
      </c>
      <c r="N284" s="11"/>
      <c r="O284" s="11"/>
      <c r="P284" s="11"/>
      <c r="Q284" s="11"/>
      <c r="R284" s="11"/>
      <c r="S284" s="11"/>
      <c r="T284" s="11"/>
      <c r="U284" s="11"/>
      <c r="V284" s="11"/>
      <c r="W284" s="11" t="s">
        <v>587</v>
      </c>
    </row>
    <row r="285" spans="3:23" ht="12.75">
      <c r="C285" s="11">
        <v>278</v>
      </c>
      <c r="D285" s="11" t="s">
        <v>588</v>
      </c>
      <c r="E285" s="21" t="s">
        <v>1877</v>
      </c>
      <c r="F285" s="11">
        <v>19</v>
      </c>
      <c r="G285" t="s">
        <v>634</v>
      </c>
      <c r="H285" s="11" t="s">
        <v>2146</v>
      </c>
      <c r="I285" s="11" t="s">
        <v>520</v>
      </c>
      <c r="J285" s="11" t="s">
        <v>261</v>
      </c>
      <c r="K285" s="11" t="s">
        <v>2069</v>
      </c>
      <c r="L285" s="11" t="s">
        <v>262</v>
      </c>
      <c r="M285" s="11" t="s">
        <v>512</v>
      </c>
      <c r="N285" s="11" t="s">
        <v>2091</v>
      </c>
      <c r="O285" s="11"/>
      <c r="P285" s="11"/>
      <c r="Q285" s="11"/>
      <c r="R285" s="11"/>
      <c r="S285" s="11"/>
      <c r="T285" s="11"/>
      <c r="U285" s="11"/>
      <c r="V285" s="11"/>
      <c r="W285" s="11" t="s">
        <v>589</v>
      </c>
    </row>
    <row r="286" spans="3:23" ht="12.75">
      <c r="C286" s="11">
        <v>279</v>
      </c>
      <c r="D286" s="11" t="s">
        <v>209</v>
      </c>
      <c r="E286" s="21" t="s">
        <v>1877</v>
      </c>
      <c r="F286" s="11">
        <v>19</v>
      </c>
      <c r="G286" t="s">
        <v>1928</v>
      </c>
      <c r="H286" s="11" t="s">
        <v>263</v>
      </c>
      <c r="I286" s="11" t="s">
        <v>2091</v>
      </c>
      <c r="J286" s="11" t="s">
        <v>2294</v>
      </c>
      <c r="K286" s="11" t="s">
        <v>2002</v>
      </c>
      <c r="L286" s="11" t="s">
        <v>1738</v>
      </c>
      <c r="M286" s="11" t="s">
        <v>264</v>
      </c>
      <c r="N286" s="11" t="s">
        <v>265</v>
      </c>
      <c r="O286" s="11" t="s">
        <v>1952</v>
      </c>
      <c r="P286" s="11"/>
      <c r="Q286" s="11"/>
      <c r="R286" s="11"/>
      <c r="S286" s="11"/>
      <c r="T286" s="11"/>
      <c r="U286" s="11"/>
      <c r="V286" s="11"/>
      <c r="W286" s="11" t="s">
        <v>692</v>
      </c>
    </row>
    <row r="287" spans="3:23" ht="12.75">
      <c r="C287" s="11">
        <v>280</v>
      </c>
      <c r="D287" s="11" t="s">
        <v>191</v>
      </c>
      <c r="E287" s="21" t="s">
        <v>1877</v>
      </c>
      <c r="F287" s="11">
        <v>19</v>
      </c>
      <c r="G287" t="s">
        <v>1739</v>
      </c>
      <c r="H287" s="11" t="s">
        <v>266</v>
      </c>
      <c r="I287" s="11" t="s">
        <v>267</v>
      </c>
      <c r="J287" s="11" t="s">
        <v>268</v>
      </c>
      <c r="K287" s="11" t="s">
        <v>314</v>
      </c>
      <c r="L287" s="11" t="s">
        <v>269</v>
      </c>
      <c r="M287" s="11" t="s">
        <v>2589</v>
      </c>
      <c r="N287" s="11" t="s">
        <v>270</v>
      </c>
      <c r="O287" s="11"/>
      <c r="P287" s="11"/>
      <c r="Q287" s="11"/>
      <c r="R287" s="11"/>
      <c r="S287" s="11"/>
      <c r="T287" s="11"/>
      <c r="U287" s="11"/>
      <c r="V287" s="11"/>
      <c r="W287" s="11" t="s">
        <v>590</v>
      </c>
    </row>
    <row r="288" spans="3:23" ht="12.75">
      <c r="C288" s="11">
        <v>281</v>
      </c>
      <c r="D288" s="11" t="s">
        <v>591</v>
      </c>
      <c r="E288" s="21" t="s">
        <v>1877</v>
      </c>
      <c r="F288" s="11">
        <v>19</v>
      </c>
      <c r="G288" t="s">
        <v>1961</v>
      </c>
      <c r="H288" s="11" t="s">
        <v>119</v>
      </c>
      <c r="I288" s="11" t="s">
        <v>271</v>
      </c>
      <c r="J288" s="11" t="s">
        <v>272</v>
      </c>
      <c r="K288" s="11" t="s">
        <v>1418</v>
      </c>
      <c r="L288" s="11" t="s">
        <v>1419</v>
      </c>
      <c r="M288" s="11" t="s">
        <v>1420</v>
      </c>
      <c r="N288" s="11" t="s">
        <v>1478</v>
      </c>
      <c r="O288" s="11"/>
      <c r="P288" s="11"/>
      <c r="Q288" s="11"/>
      <c r="R288" s="11"/>
      <c r="S288" s="11"/>
      <c r="T288" s="11"/>
      <c r="U288" s="11"/>
      <c r="V288" s="11"/>
      <c r="W288" s="11" t="s">
        <v>693</v>
      </c>
    </row>
    <row r="289" spans="3:23" ht="12.75">
      <c r="C289" s="11">
        <v>282</v>
      </c>
      <c r="D289" s="11" t="s">
        <v>592</v>
      </c>
      <c r="E289" s="21" t="s">
        <v>1877</v>
      </c>
      <c r="F289" s="11">
        <v>19</v>
      </c>
      <c r="G289" t="s">
        <v>1962</v>
      </c>
      <c r="H289" s="11" t="s">
        <v>1421</v>
      </c>
      <c r="I289" s="11" t="s">
        <v>2057</v>
      </c>
      <c r="J289" s="11" t="s">
        <v>1422</v>
      </c>
      <c r="K289" s="11" t="s">
        <v>591</v>
      </c>
      <c r="L289" s="11" t="s">
        <v>1423</v>
      </c>
      <c r="M289" s="11" t="s">
        <v>1424</v>
      </c>
      <c r="N289" s="11" t="s">
        <v>1478</v>
      </c>
      <c r="O289" s="11"/>
      <c r="P289" s="11"/>
      <c r="Q289" s="11"/>
      <c r="R289" s="11"/>
      <c r="S289" s="11"/>
      <c r="T289" s="11"/>
      <c r="U289" s="11"/>
      <c r="V289" s="11"/>
      <c r="W289" s="11" t="s">
        <v>694</v>
      </c>
    </row>
    <row r="290" spans="3:23" ht="12.75">
      <c r="C290" s="11">
        <v>283</v>
      </c>
      <c r="D290" s="11" t="s">
        <v>2156</v>
      </c>
      <c r="E290" s="21" t="s">
        <v>1877</v>
      </c>
      <c r="F290" s="11">
        <v>19</v>
      </c>
      <c r="G290" t="s">
        <v>1963</v>
      </c>
      <c r="H290" s="11" t="s">
        <v>1879</v>
      </c>
      <c r="I290" s="11" t="s">
        <v>1639</v>
      </c>
      <c r="J290" s="11" t="s">
        <v>2225</v>
      </c>
      <c r="K290" s="11" t="s">
        <v>1425</v>
      </c>
      <c r="L290" s="11" t="s">
        <v>695</v>
      </c>
      <c r="M290" s="11"/>
      <c r="N290" s="11"/>
      <c r="O290" s="11"/>
      <c r="P290" s="11"/>
      <c r="Q290" s="11"/>
      <c r="R290" s="11"/>
      <c r="S290" s="11"/>
      <c r="T290" s="11"/>
      <c r="U290" s="11"/>
      <c r="V290" s="11"/>
      <c r="W290" s="11" t="s">
        <v>696</v>
      </c>
    </row>
    <row r="291" spans="3:23" ht="12.75">
      <c r="C291" s="11">
        <v>284</v>
      </c>
      <c r="D291" s="11" t="s">
        <v>593</v>
      </c>
      <c r="E291" s="21" t="s">
        <v>1877</v>
      </c>
      <c r="F291" s="11">
        <v>19</v>
      </c>
      <c r="G291" t="s">
        <v>2140</v>
      </c>
      <c r="H291" s="11" t="s">
        <v>1426</v>
      </c>
      <c r="I291" s="11" t="s">
        <v>1427</v>
      </c>
      <c r="J291" s="11" t="s">
        <v>2243</v>
      </c>
      <c r="K291" s="11" t="s">
        <v>1428</v>
      </c>
      <c r="L291" s="11" t="s">
        <v>141</v>
      </c>
      <c r="M291" s="11" t="s">
        <v>1841</v>
      </c>
      <c r="N291" s="11" t="s">
        <v>850</v>
      </c>
      <c r="O291" s="11"/>
      <c r="P291" s="11"/>
      <c r="Q291" s="11"/>
      <c r="R291" s="11"/>
      <c r="S291" s="11"/>
      <c r="T291" s="11"/>
      <c r="U291" s="11"/>
      <c r="V291" s="11"/>
      <c r="W291" s="11" t="s">
        <v>697</v>
      </c>
    </row>
    <row r="292" spans="3:23" ht="12.75">
      <c r="C292" s="11">
        <v>285</v>
      </c>
      <c r="D292" s="11" t="s">
        <v>594</v>
      </c>
      <c r="E292" s="21" t="s">
        <v>1877</v>
      </c>
      <c r="F292" s="11">
        <v>19</v>
      </c>
      <c r="G292" t="s">
        <v>2076</v>
      </c>
      <c r="H292" s="11" t="s">
        <v>1429</v>
      </c>
      <c r="I292" s="11" t="s">
        <v>1430</v>
      </c>
      <c r="J292" s="11" t="s">
        <v>2106</v>
      </c>
      <c r="K292" s="11" t="s">
        <v>1431</v>
      </c>
      <c r="L292" s="11" t="s">
        <v>2000</v>
      </c>
      <c r="M292" s="11" t="s">
        <v>148</v>
      </c>
      <c r="N292" s="11"/>
      <c r="O292" s="11"/>
      <c r="P292" s="11"/>
      <c r="Q292" s="11"/>
      <c r="R292" s="11"/>
      <c r="S292" s="11"/>
      <c r="T292" s="11"/>
      <c r="U292" s="11"/>
      <c r="V292" s="11"/>
      <c r="W292" s="11" t="s">
        <v>698</v>
      </c>
    </row>
    <row r="293" spans="3:23" ht="12.75">
      <c r="C293" s="11">
        <v>286</v>
      </c>
      <c r="D293" s="11" t="s">
        <v>9</v>
      </c>
      <c r="E293" s="21" t="s">
        <v>1877</v>
      </c>
      <c r="F293" s="11">
        <v>20</v>
      </c>
      <c r="G293" t="s">
        <v>1964</v>
      </c>
      <c r="H293" s="11" t="s">
        <v>1432</v>
      </c>
      <c r="I293" s="11" t="s">
        <v>2390</v>
      </c>
      <c r="J293" s="11" t="s">
        <v>1433</v>
      </c>
      <c r="K293" s="11" t="s">
        <v>1434</v>
      </c>
      <c r="L293" s="11" t="s">
        <v>1435</v>
      </c>
      <c r="M293" s="11" t="s">
        <v>1436</v>
      </c>
      <c r="N293" s="11" t="s">
        <v>699</v>
      </c>
      <c r="O293" s="11"/>
      <c r="P293" s="11"/>
      <c r="Q293" s="11"/>
      <c r="R293" s="11"/>
      <c r="S293" s="11"/>
      <c r="T293" s="11"/>
      <c r="U293" s="11"/>
      <c r="V293" s="11"/>
      <c r="W293" s="11" t="s">
        <v>700</v>
      </c>
    </row>
    <row r="294" spans="3:23" ht="12.75">
      <c r="C294" s="11">
        <v>287</v>
      </c>
      <c r="D294" s="11" t="s">
        <v>595</v>
      </c>
      <c r="E294" s="21" t="s">
        <v>1877</v>
      </c>
      <c r="F294" s="11">
        <v>20</v>
      </c>
      <c r="G294" t="s">
        <v>288</v>
      </c>
      <c r="H294" s="11" t="s">
        <v>1717</v>
      </c>
      <c r="I294" s="11" t="s">
        <v>1437</v>
      </c>
      <c r="J294" s="11" t="s">
        <v>1675</v>
      </c>
      <c r="K294" s="11" t="s">
        <v>50</v>
      </c>
      <c r="L294" s="11" t="s">
        <v>1843</v>
      </c>
      <c r="M294" s="11" t="s">
        <v>1438</v>
      </c>
      <c r="N294" s="11" t="s">
        <v>2641</v>
      </c>
      <c r="O294" s="11" t="s">
        <v>701</v>
      </c>
      <c r="P294" s="11"/>
      <c r="Q294" s="11"/>
      <c r="R294" s="11"/>
      <c r="S294" s="11"/>
      <c r="T294" s="11"/>
      <c r="U294" s="11"/>
      <c r="V294" s="11"/>
      <c r="W294" s="11" t="s">
        <v>702</v>
      </c>
    </row>
    <row r="295" spans="3:23" ht="12.75">
      <c r="C295" s="11">
        <v>288</v>
      </c>
      <c r="D295" s="11" t="s">
        <v>2450</v>
      </c>
      <c r="E295" s="21" t="s">
        <v>1877</v>
      </c>
      <c r="F295" s="11">
        <v>20</v>
      </c>
      <c r="G295" t="s">
        <v>1965</v>
      </c>
      <c r="H295" s="11" t="s">
        <v>1439</v>
      </c>
      <c r="I295" s="11" t="s">
        <v>2459</v>
      </c>
      <c r="J295" s="11" t="s">
        <v>1440</v>
      </c>
      <c r="K295" s="11" t="s">
        <v>1441</v>
      </c>
      <c r="L295" s="11" t="s">
        <v>1442</v>
      </c>
      <c r="M295" s="11" t="s">
        <v>1443</v>
      </c>
      <c r="N295" s="11" t="s">
        <v>1444</v>
      </c>
      <c r="O295" s="11" t="s">
        <v>1445</v>
      </c>
      <c r="P295" s="11" t="s">
        <v>85</v>
      </c>
      <c r="Q295" s="11"/>
      <c r="R295" s="11"/>
      <c r="S295" s="11"/>
      <c r="T295" s="11"/>
      <c r="U295" s="11"/>
      <c r="V295" s="11"/>
      <c r="W295" s="11" t="s">
        <v>703</v>
      </c>
    </row>
    <row r="296" spans="3:23" ht="12.75">
      <c r="C296" s="11">
        <v>289</v>
      </c>
      <c r="D296" s="11" t="s">
        <v>596</v>
      </c>
      <c r="E296" s="21" t="s">
        <v>1877</v>
      </c>
      <c r="F296" s="11">
        <v>20</v>
      </c>
      <c r="G296" t="s">
        <v>59</v>
      </c>
      <c r="H296" s="11" t="s">
        <v>1446</v>
      </c>
      <c r="I296" s="11" t="s">
        <v>1447</v>
      </c>
      <c r="J296" s="11" t="s">
        <v>331</v>
      </c>
      <c r="K296" s="11" t="s">
        <v>1448</v>
      </c>
      <c r="L296" s="11" t="s">
        <v>1449</v>
      </c>
      <c r="M296" s="11" t="s">
        <v>2501</v>
      </c>
      <c r="N296" s="11" t="s">
        <v>1450</v>
      </c>
      <c r="O296" s="11" t="s">
        <v>148</v>
      </c>
      <c r="P296" s="11"/>
      <c r="Q296" s="11"/>
      <c r="R296" s="11"/>
      <c r="S296" s="11"/>
      <c r="T296" s="11"/>
      <c r="U296" s="11"/>
      <c r="V296" s="11"/>
      <c r="W296" s="11" t="s">
        <v>597</v>
      </c>
    </row>
    <row r="297" spans="3:23" ht="12.75">
      <c r="C297" s="11">
        <v>290</v>
      </c>
      <c r="D297" s="11" t="s">
        <v>598</v>
      </c>
      <c r="E297" s="21" t="s">
        <v>1877</v>
      </c>
      <c r="F297" s="11">
        <v>20</v>
      </c>
      <c r="G297" t="s">
        <v>1966</v>
      </c>
      <c r="H297" s="11" t="s">
        <v>1451</v>
      </c>
      <c r="I297" s="11" t="s">
        <v>15</v>
      </c>
      <c r="J297" s="11" t="s">
        <v>92</v>
      </c>
      <c r="K297" s="11" t="s">
        <v>1853</v>
      </c>
      <c r="L297" s="11" t="s">
        <v>591</v>
      </c>
      <c r="M297" s="11" t="s">
        <v>2599</v>
      </c>
      <c r="N297" s="11" t="s">
        <v>1452</v>
      </c>
      <c r="O297" s="11" t="s">
        <v>2048</v>
      </c>
      <c r="P297" s="11"/>
      <c r="Q297" s="11"/>
      <c r="R297" s="11"/>
      <c r="S297" s="11"/>
      <c r="T297" s="11"/>
      <c r="U297" s="11"/>
      <c r="V297" s="11"/>
      <c r="W297" s="11" t="s">
        <v>704</v>
      </c>
    </row>
    <row r="298" spans="3:23" ht="12.75">
      <c r="C298" s="11">
        <v>291</v>
      </c>
      <c r="D298" s="11" t="s">
        <v>1671</v>
      </c>
      <c r="E298" s="21" t="s">
        <v>1877</v>
      </c>
      <c r="F298" s="11">
        <v>20</v>
      </c>
      <c r="G298" t="s">
        <v>1967</v>
      </c>
      <c r="H298" s="11" t="s">
        <v>1453</v>
      </c>
      <c r="I298" s="11" t="s">
        <v>1454</v>
      </c>
      <c r="J298" s="11" t="s">
        <v>1455</v>
      </c>
      <c r="K298" s="11" t="s">
        <v>1456</v>
      </c>
      <c r="L298" s="11" t="s">
        <v>1457</v>
      </c>
      <c r="M298" s="11"/>
      <c r="N298" s="11"/>
      <c r="O298" s="11"/>
      <c r="P298" s="11"/>
      <c r="Q298" s="11"/>
      <c r="R298" s="11"/>
      <c r="S298" s="11"/>
      <c r="T298" s="11"/>
      <c r="U298" s="11"/>
      <c r="V298" s="11"/>
      <c r="W298" s="11" t="s">
        <v>599</v>
      </c>
    </row>
    <row r="299" spans="3:23" ht="12.75">
      <c r="C299" s="11">
        <v>292</v>
      </c>
      <c r="D299" s="11" t="s">
        <v>1759</v>
      </c>
      <c r="E299" s="21" t="s">
        <v>1877</v>
      </c>
      <c r="F299" s="11">
        <v>20</v>
      </c>
      <c r="G299" t="s">
        <v>1968</v>
      </c>
      <c r="H299" s="11" t="s">
        <v>525</v>
      </c>
      <c r="I299" s="11" t="s">
        <v>1458</v>
      </c>
      <c r="J299" s="11" t="s">
        <v>2055</v>
      </c>
      <c r="K299" s="11" t="s">
        <v>1879</v>
      </c>
      <c r="L299" s="11" t="s">
        <v>1459</v>
      </c>
      <c r="M299" s="11" t="s">
        <v>1460</v>
      </c>
      <c r="N299" s="11" t="s">
        <v>1461</v>
      </c>
      <c r="O299" s="11" t="s">
        <v>705</v>
      </c>
      <c r="P299" s="11"/>
      <c r="Q299" s="11"/>
      <c r="R299" s="11"/>
      <c r="S299" s="11"/>
      <c r="T299" s="11"/>
      <c r="U299" s="11"/>
      <c r="V299" s="11"/>
      <c r="W299" s="11" t="s">
        <v>706</v>
      </c>
    </row>
    <row r="300" spans="3:23" ht="12.75">
      <c r="C300" s="11">
        <v>293</v>
      </c>
      <c r="D300" s="11" t="s">
        <v>2070</v>
      </c>
      <c r="E300" s="21" t="s">
        <v>1877</v>
      </c>
      <c r="F300" s="11">
        <v>20</v>
      </c>
      <c r="G300" t="s">
        <v>528</v>
      </c>
      <c r="H300" s="11" t="s">
        <v>1898</v>
      </c>
      <c r="I300" s="11" t="s">
        <v>356</v>
      </c>
      <c r="J300" s="11" t="s">
        <v>1462</v>
      </c>
      <c r="K300" s="11" t="s">
        <v>1463</v>
      </c>
      <c r="L300" s="11" t="s">
        <v>1464</v>
      </c>
      <c r="M300" s="11" t="s">
        <v>1454</v>
      </c>
      <c r="N300" s="11"/>
      <c r="O300" s="11"/>
      <c r="P300" s="11"/>
      <c r="Q300" s="11"/>
      <c r="R300" s="11"/>
      <c r="S300" s="11"/>
      <c r="T300" s="11"/>
      <c r="U300" s="11"/>
      <c r="V300" s="11"/>
      <c r="W300" s="11" t="s">
        <v>707</v>
      </c>
    </row>
    <row r="301" spans="3:23" ht="12.75">
      <c r="C301" s="11">
        <v>294</v>
      </c>
      <c r="D301" s="11" t="s">
        <v>600</v>
      </c>
      <c r="E301" s="21" t="s">
        <v>1877</v>
      </c>
      <c r="F301" s="11">
        <v>20</v>
      </c>
      <c r="G301" t="s">
        <v>1879</v>
      </c>
      <c r="H301" s="11" t="s">
        <v>1465</v>
      </c>
      <c r="I301" s="11" t="s">
        <v>2733</v>
      </c>
      <c r="J301" s="11" t="s">
        <v>1466</v>
      </c>
      <c r="K301" s="11" t="s">
        <v>1467</v>
      </c>
      <c r="L301" s="11" t="s">
        <v>2632</v>
      </c>
      <c r="M301" s="11" t="s">
        <v>2293</v>
      </c>
      <c r="N301" s="11" t="s">
        <v>1468</v>
      </c>
      <c r="O301" s="11"/>
      <c r="P301" s="11"/>
      <c r="Q301" s="11"/>
      <c r="R301" s="11"/>
      <c r="S301" s="11"/>
      <c r="T301" s="11"/>
      <c r="U301" s="11"/>
      <c r="V301" s="11"/>
      <c r="W301" s="11" t="s">
        <v>601</v>
      </c>
    </row>
    <row r="302" spans="3:23" ht="12.75">
      <c r="C302" s="11">
        <v>295</v>
      </c>
      <c r="D302" s="11" t="s">
        <v>602</v>
      </c>
      <c r="E302" s="21" t="s">
        <v>1877</v>
      </c>
      <c r="F302" s="11">
        <v>20</v>
      </c>
      <c r="G302" t="s">
        <v>2707</v>
      </c>
      <c r="H302" s="11" t="s">
        <v>1469</v>
      </c>
      <c r="I302" s="11" t="s">
        <v>1470</v>
      </c>
      <c r="J302" s="11" t="s">
        <v>1471</v>
      </c>
      <c r="K302" s="11" t="s">
        <v>1472</v>
      </c>
      <c r="L302" s="11" t="s">
        <v>1473</v>
      </c>
      <c r="M302" s="11" t="s">
        <v>1474</v>
      </c>
      <c r="N302" s="11" t="s">
        <v>1475</v>
      </c>
      <c r="O302" s="11"/>
      <c r="P302" s="11"/>
      <c r="Q302" s="11"/>
      <c r="R302" s="11"/>
      <c r="S302" s="11"/>
      <c r="T302" s="11"/>
      <c r="U302" s="11"/>
      <c r="V302" s="11"/>
      <c r="W302" s="11" t="s">
        <v>603</v>
      </c>
    </row>
    <row r="303" spans="3:23" ht="12.75">
      <c r="C303" s="11">
        <v>296</v>
      </c>
      <c r="D303" s="11" t="s">
        <v>588</v>
      </c>
      <c r="E303" s="21" t="s">
        <v>1877</v>
      </c>
      <c r="F303" s="11">
        <v>20</v>
      </c>
      <c r="G303" t="s">
        <v>634</v>
      </c>
      <c r="H303" s="11" t="s">
        <v>2146</v>
      </c>
      <c r="I303" s="11" t="s">
        <v>520</v>
      </c>
      <c r="J303" s="11" t="s">
        <v>261</v>
      </c>
      <c r="K303" s="11" t="s">
        <v>2069</v>
      </c>
      <c r="L303" s="11" t="s">
        <v>262</v>
      </c>
      <c r="M303" s="11" t="s">
        <v>512</v>
      </c>
      <c r="N303" s="11" t="s">
        <v>2091</v>
      </c>
      <c r="O303" s="11"/>
      <c r="P303" s="11"/>
      <c r="Q303" s="11"/>
      <c r="R303" s="11"/>
      <c r="S303" s="11"/>
      <c r="T303" s="11"/>
      <c r="U303" s="11"/>
      <c r="V303" s="11"/>
      <c r="W303" s="11" t="s">
        <v>589</v>
      </c>
    </row>
    <row r="304" spans="3:23" ht="12.75">
      <c r="C304" s="11">
        <v>297</v>
      </c>
      <c r="D304" s="11" t="s">
        <v>604</v>
      </c>
      <c r="E304" s="21" t="s">
        <v>1877</v>
      </c>
      <c r="F304" s="11">
        <v>20</v>
      </c>
      <c r="G304" t="s">
        <v>579</v>
      </c>
      <c r="H304" s="11" t="s">
        <v>2229</v>
      </c>
      <c r="I304" s="11" t="s">
        <v>1476</v>
      </c>
      <c r="J304" s="11" t="s">
        <v>1841</v>
      </c>
      <c r="K304" s="11" t="s">
        <v>209</v>
      </c>
      <c r="L304" s="11" t="s">
        <v>1477</v>
      </c>
      <c r="M304" s="11" t="s">
        <v>708</v>
      </c>
      <c r="N304" s="11"/>
      <c r="O304" s="11"/>
      <c r="P304" s="11"/>
      <c r="Q304" s="11"/>
      <c r="R304" s="11"/>
      <c r="S304" s="11"/>
      <c r="T304" s="11"/>
      <c r="U304" s="11"/>
      <c r="V304" s="11"/>
      <c r="W304" s="11" t="s">
        <v>709</v>
      </c>
    </row>
    <row r="305" spans="3:23" ht="12.75">
      <c r="C305" s="11">
        <v>298</v>
      </c>
      <c r="D305" s="11" t="s">
        <v>605</v>
      </c>
      <c r="E305" s="21" t="s">
        <v>1877</v>
      </c>
      <c r="F305" s="11">
        <v>20</v>
      </c>
      <c r="G305" t="s">
        <v>1897</v>
      </c>
      <c r="H305" s="11" t="s">
        <v>331</v>
      </c>
      <c r="I305" s="11" t="s">
        <v>2682</v>
      </c>
      <c r="J305" s="11" t="s">
        <v>1478</v>
      </c>
      <c r="K305" s="11" t="s">
        <v>1454</v>
      </c>
      <c r="L305" s="11" t="s">
        <v>1479</v>
      </c>
      <c r="M305" s="11" t="s">
        <v>1480</v>
      </c>
      <c r="N305" s="11" t="s">
        <v>148</v>
      </c>
      <c r="O305" s="11"/>
      <c r="P305" s="11"/>
      <c r="Q305" s="11"/>
      <c r="R305" s="11"/>
      <c r="S305" s="11"/>
      <c r="T305" s="11"/>
      <c r="U305" s="11"/>
      <c r="V305" s="11"/>
      <c r="W305" s="11" t="s">
        <v>710</v>
      </c>
    </row>
    <row r="306" spans="3:23" ht="12.75">
      <c r="C306" s="11">
        <v>299</v>
      </c>
      <c r="D306" s="11" t="s">
        <v>1741</v>
      </c>
      <c r="E306" s="21" t="s">
        <v>1877</v>
      </c>
      <c r="F306" s="11">
        <v>20</v>
      </c>
      <c r="G306" t="s">
        <v>82</v>
      </c>
      <c r="H306" s="11" t="s">
        <v>1481</v>
      </c>
      <c r="I306" s="11" t="s">
        <v>1482</v>
      </c>
      <c r="J306" s="11" t="s">
        <v>1936</v>
      </c>
      <c r="K306" s="11" t="s">
        <v>1483</v>
      </c>
      <c r="L306" s="11" t="s">
        <v>540</v>
      </c>
      <c r="M306" s="11" t="s">
        <v>520</v>
      </c>
      <c r="N306" s="11" t="s">
        <v>1484</v>
      </c>
      <c r="O306" s="11" t="s">
        <v>637</v>
      </c>
      <c r="P306" s="11"/>
      <c r="Q306" s="11"/>
      <c r="R306" s="11"/>
      <c r="S306" s="11"/>
      <c r="T306" s="11"/>
      <c r="U306" s="11"/>
      <c r="V306" s="11"/>
      <c r="W306" s="11" t="s">
        <v>711</v>
      </c>
    </row>
    <row r="307" spans="3:23" ht="12.75">
      <c r="C307" s="11">
        <v>300</v>
      </c>
      <c r="D307" s="11" t="s">
        <v>2175</v>
      </c>
      <c r="E307" s="21" t="s">
        <v>1877</v>
      </c>
      <c r="F307" s="11">
        <v>20</v>
      </c>
      <c r="G307" t="s">
        <v>2122</v>
      </c>
      <c r="H307" s="11" t="s">
        <v>2186</v>
      </c>
      <c r="I307" s="11" t="s">
        <v>1485</v>
      </c>
      <c r="J307" s="11" t="s">
        <v>1486</v>
      </c>
      <c r="K307" s="11" t="s">
        <v>1487</v>
      </c>
      <c r="L307" s="11" t="s">
        <v>1488</v>
      </c>
      <c r="M307" s="11" t="s">
        <v>1489</v>
      </c>
      <c r="N307" s="11"/>
      <c r="O307" s="11"/>
      <c r="P307" s="11"/>
      <c r="Q307" s="11"/>
      <c r="R307" s="11"/>
      <c r="S307" s="11"/>
      <c r="T307" s="11"/>
      <c r="U307" s="11"/>
      <c r="V307" s="11"/>
      <c r="W307" s="11" t="s">
        <v>606</v>
      </c>
    </row>
    <row r="308" spans="3:23" ht="12.75">
      <c r="C308" s="11">
        <v>301</v>
      </c>
      <c r="D308" s="11" t="s">
        <v>2694</v>
      </c>
      <c r="E308" s="21" t="s">
        <v>1877</v>
      </c>
      <c r="F308" s="11">
        <v>21</v>
      </c>
      <c r="G308" t="s">
        <v>1969</v>
      </c>
      <c r="H308" s="11" t="s">
        <v>1490</v>
      </c>
      <c r="I308" s="11" t="s">
        <v>1491</v>
      </c>
      <c r="J308" s="11" t="s">
        <v>1492</v>
      </c>
      <c r="K308" s="11" t="s">
        <v>1493</v>
      </c>
      <c r="L308" s="11" t="s">
        <v>2641</v>
      </c>
      <c r="M308" s="11" t="s">
        <v>1494</v>
      </c>
      <c r="N308" s="11" t="s">
        <v>1495</v>
      </c>
      <c r="O308" s="11" t="s">
        <v>1496</v>
      </c>
      <c r="P308" s="11"/>
      <c r="Q308" s="11"/>
      <c r="R308" s="11"/>
      <c r="S308" s="11"/>
      <c r="T308" s="11"/>
      <c r="U308" s="11"/>
      <c r="V308" s="11"/>
      <c r="W308" s="11" t="s">
        <v>607</v>
      </c>
    </row>
    <row r="309" spans="3:23" ht="12.75">
      <c r="C309" s="11">
        <v>302</v>
      </c>
      <c r="D309" s="11" t="s">
        <v>516</v>
      </c>
      <c r="E309" s="21" t="s">
        <v>1877</v>
      </c>
      <c r="F309" s="11">
        <v>21</v>
      </c>
      <c r="G309" t="s">
        <v>2680</v>
      </c>
      <c r="H309" s="11" t="s">
        <v>1873</v>
      </c>
      <c r="I309" s="11" t="s">
        <v>2300</v>
      </c>
      <c r="J309" s="11" t="s">
        <v>1942</v>
      </c>
      <c r="K309" s="11" t="s">
        <v>1843</v>
      </c>
      <c r="L309" s="11" t="s">
        <v>2248</v>
      </c>
      <c r="M309" s="11" t="s">
        <v>2623</v>
      </c>
      <c r="N309" s="11" t="s">
        <v>2161</v>
      </c>
      <c r="O309" s="11" t="s">
        <v>2069</v>
      </c>
      <c r="P309" s="11"/>
      <c r="Q309" s="11"/>
      <c r="R309" s="11"/>
      <c r="S309" s="11"/>
      <c r="T309" s="11"/>
      <c r="U309" s="11"/>
      <c r="V309" s="11"/>
      <c r="W309" s="11" t="s">
        <v>608</v>
      </c>
    </row>
    <row r="310" spans="3:23" ht="12.75">
      <c r="C310" s="11">
        <v>303</v>
      </c>
      <c r="D310" s="11" t="s">
        <v>609</v>
      </c>
      <c r="E310" s="21" t="s">
        <v>1877</v>
      </c>
      <c r="F310" s="11">
        <v>21</v>
      </c>
      <c r="G310" t="s">
        <v>1927</v>
      </c>
      <c r="H310" s="11" t="s">
        <v>1497</v>
      </c>
      <c r="I310" s="11" t="s">
        <v>2432</v>
      </c>
      <c r="J310" s="11" t="s">
        <v>1501</v>
      </c>
      <c r="K310" s="11" t="s">
        <v>1498</v>
      </c>
      <c r="L310" s="11" t="s">
        <v>1499</v>
      </c>
      <c r="M310" s="11" t="s">
        <v>1500</v>
      </c>
      <c r="N310" s="11" t="s">
        <v>126</v>
      </c>
      <c r="O310" s="11"/>
      <c r="P310" s="11"/>
      <c r="Q310" s="11"/>
      <c r="R310" s="11"/>
      <c r="S310" s="11"/>
      <c r="T310" s="11"/>
      <c r="U310" s="11"/>
      <c r="V310" s="11" t="s">
        <v>1502</v>
      </c>
      <c r="W310" s="11" t="s">
        <v>610</v>
      </c>
    </row>
    <row r="311" spans="3:23" ht="12.75">
      <c r="C311" s="11">
        <v>304</v>
      </c>
      <c r="D311" s="11" t="s">
        <v>1693</v>
      </c>
      <c r="E311" s="21" t="s">
        <v>1877</v>
      </c>
      <c r="F311" s="11">
        <v>21</v>
      </c>
      <c r="G311" t="s">
        <v>243</v>
      </c>
      <c r="H311" s="11" t="s">
        <v>141</v>
      </c>
      <c r="I311" s="11" t="s">
        <v>1503</v>
      </c>
      <c r="J311" s="11" t="s">
        <v>1715</v>
      </c>
      <c r="K311" s="11" t="s">
        <v>1504</v>
      </c>
      <c r="L311" s="11" t="s">
        <v>2041</v>
      </c>
      <c r="M311" s="11" t="s">
        <v>1505</v>
      </c>
      <c r="N311" s="11" t="s">
        <v>2082</v>
      </c>
      <c r="O311" s="11" t="s">
        <v>1878</v>
      </c>
      <c r="P311" s="11"/>
      <c r="Q311" s="11"/>
      <c r="R311" s="11"/>
      <c r="S311" s="11"/>
      <c r="T311" s="11"/>
      <c r="U311" s="11"/>
      <c r="V311" s="11"/>
      <c r="W311" s="11" t="s">
        <v>611</v>
      </c>
    </row>
    <row r="312" spans="3:23" ht="12.75">
      <c r="C312" s="11">
        <v>305</v>
      </c>
      <c r="D312" s="11" t="s">
        <v>2164</v>
      </c>
      <c r="E312" s="21" t="s">
        <v>1877</v>
      </c>
      <c r="F312" s="11">
        <v>21</v>
      </c>
      <c r="G312" t="s">
        <v>244</v>
      </c>
      <c r="H312" s="11" t="s">
        <v>2300</v>
      </c>
      <c r="I312" s="11" t="s">
        <v>1506</v>
      </c>
      <c r="J312" s="11" t="s">
        <v>580</v>
      </c>
      <c r="K312" s="11" t="s">
        <v>1507</v>
      </c>
      <c r="L312" s="11" t="s">
        <v>2772</v>
      </c>
      <c r="M312" s="11" t="s">
        <v>1662</v>
      </c>
      <c r="N312" s="11" t="s">
        <v>2138</v>
      </c>
      <c r="O312" s="11"/>
      <c r="P312" s="11"/>
      <c r="Q312" s="11"/>
      <c r="R312" s="11"/>
      <c r="S312" s="11"/>
      <c r="T312" s="11"/>
      <c r="U312" s="11"/>
      <c r="V312" s="11"/>
      <c r="W312" s="11" t="s">
        <v>612</v>
      </c>
    </row>
    <row r="313" spans="3:23" ht="12.75">
      <c r="C313" s="11">
        <v>306</v>
      </c>
      <c r="D313" s="11" t="s">
        <v>311</v>
      </c>
      <c r="E313" s="21" t="s">
        <v>1877</v>
      </c>
      <c r="F313" s="11">
        <v>21</v>
      </c>
      <c r="G313" t="s">
        <v>168</v>
      </c>
      <c r="H313" s="11" t="s">
        <v>1508</v>
      </c>
      <c r="I313" s="11" t="s">
        <v>2095</v>
      </c>
      <c r="J313" s="11" t="s">
        <v>558</v>
      </c>
      <c r="K313" s="11" t="s">
        <v>2778</v>
      </c>
      <c r="L313" s="11" t="s">
        <v>1509</v>
      </c>
      <c r="M313" s="11" t="s">
        <v>1510</v>
      </c>
      <c r="N313" s="11" t="s">
        <v>1511</v>
      </c>
      <c r="O313" s="11" t="s">
        <v>1512</v>
      </c>
      <c r="P313" s="11" t="s">
        <v>1513</v>
      </c>
      <c r="Q313" s="11" t="s">
        <v>1514</v>
      </c>
      <c r="R313" s="11" t="s">
        <v>245</v>
      </c>
      <c r="S313" s="11"/>
      <c r="T313" s="11"/>
      <c r="U313" s="11"/>
      <c r="V313" s="11"/>
      <c r="W313" s="11" t="s">
        <v>613</v>
      </c>
    </row>
    <row r="314" spans="3:23" ht="12.75">
      <c r="C314" s="11">
        <v>307</v>
      </c>
      <c r="D314" s="11" t="s">
        <v>614</v>
      </c>
      <c r="E314" s="21" t="s">
        <v>1877</v>
      </c>
      <c r="F314" s="11">
        <v>21</v>
      </c>
      <c r="G314" t="s">
        <v>2069</v>
      </c>
      <c r="H314" s="11" t="s">
        <v>1515</v>
      </c>
      <c r="I314" s="11" t="s">
        <v>1732</v>
      </c>
      <c r="J314" s="11" t="s">
        <v>1516</v>
      </c>
      <c r="K314" s="11" t="s">
        <v>2025</v>
      </c>
      <c r="L314" s="11" t="s">
        <v>1517</v>
      </c>
      <c r="M314" s="11" t="s">
        <v>2302</v>
      </c>
      <c r="N314" s="11" t="s">
        <v>1518</v>
      </c>
      <c r="O314" s="11" t="s">
        <v>1948</v>
      </c>
      <c r="P314" s="11" t="s">
        <v>1519</v>
      </c>
      <c r="Q314" s="11" t="s">
        <v>1520</v>
      </c>
      <c r="R314" s="11"/>
      <c r="S314" s="11"/>
      <c r="T314" s="11"/>
      <c r="U314" s="11"/>
      <c r="V314" s="11"/>
      <c r="W314" s="11" t="s">
        <v>615</v>
      </c>
    </row>
    <row r="315" spans="3:23" ht="12.75">
      <c r="C315" s="11">
        <v>308</v>
      </c>
      <c r="D315" t="s">
        <v>2152</v>
      </c>
      <c r="E315" s="21" t="s">
        <v>1877</v>
      </c>
      <c r="F315" s="11">
        <v>21</v>
      </c>
      <c r="G315" t="s">
        <v>2707</v>
      </c>
      <c r="H315" t="s">
        <v>1521</v>
      </c>
      <c r="I315" t="s">
        <v>51</v>
      </c>
      <c r="J315" t="s">
        <v>543</v>
      </c>
      <c r="K315" t="s">
        <v>1522</v>
      </c>
      <c r="L315" t="s">
        <v>1523</v>
      </c>
      <c r="M315" t="s">
        <v>1524</v>
      </c>
      <c r="N315" t="s">
        <v>1525</v>
      </c>
      <c r="O315" t="s">
        <v>1526</v>
      </c>
      <c r="W315" t="s">
        <v>616</v>
      </c>
    </row>
    <row r="316" spans="3:23" ht="12.75">
      <c r="C316" s="11">
        <v>309</v>
      </c>
      <c r="D316" t="s">
        <v>2175</v>
      </c>
      <c r="E316" s="21" t="s">
        <v>1877</v>
      </c>
      <c r="F316" s="11">
        <v>21</v>
      </c>
      <c r="G316" t="s">
        <v>246</v>
      </c>
      <c r="H316" t="s">
        <v>1527</v>
      </c>
      <c r="I316" t="s">
        <v>2369</v>
      </c>
      <c r="J316" t="s">
        <v>2041</v>
      </c>
      <c r="K316" t="s">
        <v>1528</v>
      </c>
      <c r="L316" t="s">
        <v>1529</v>
      </c>
      <c r="M316" t="s">
        <v>1530</v>
      </c>
      <c r="N316" t="s">
        <v>2704</v>
      </c>
      <c r="O316" t="s">
        <v>1485</v>
      </c>
      <c r="W316" t="s">
        <v>617</v>
      </c>
    </row>
    <row r="317" spans="3:23" ht="12.75">
      <c r="C317" s="11">
        <v>310</v>
      </c>
      <c r="D317" t="s">
        <v>1899</v>
      </c>
      <c r="E317" s="21" t="s">
        <v>1877</v>
      </c>
      <c r="F317" s="11">
        <v>21</v>
      </c>
      <c r="G317" t="s">
        <v>1878</v>
      </c>
      <c r="H317" t="s">
        <v>1531</v>
      </c>
      <c r="I317" t="s">
        <v>2041</v>
      </c>
      <c r="J317" t="s">
        <v>1532</v>
      </c>
      <c r="K317" t="s">
        <v>1533</v>
      </c>
      <c r="L317" t="s">
        <v>1639</v>
      </c>
      <c r="M317" t="s">
        <v>59</v>
      </c>
      <c r="N317" t="s">
        <v>1534</v>
      </c>
      <c r="O317" t="s">
        <v>1535</v>
      </c>
      <c r="P317" t="s">
        <v>1536</v>
      </c>
      <c r="W317" t="s">
        <v>618</v>
      </c>
    </row>
    <row r="318" spans="3:23" ht="12.75">
      <c r="C318" s="11">
        <v>311</v>
      </c>
      <c r="D318" t="s">
        <v>619</v>
      </c>
      <c r="E318" s="21" t="s">
        <v>1877</v>
      </c>
      <c r="F318" s="11">
        <v>21</v>
      </c>
      <c r="G318" t="s">
        <v>247</v>
      </c>
      <c r="H318" t="s">
        <v>2090</v>
      </c>
      <c r="I318" t="s">
        <v>1537</v>
      </c>
      <c r="J318" t="s">
        <v>2002</v>
      </c>
      <c r="K318" t="s">
        <v>1538</v>
      </c>
      <c r="L318" t="s">
        <v>1539</v>
      </c>
      <c r="M318" t="s">
        <v>1540</v>
      </c>
      <c r="N318" t="s">
        <v>1541</v>
      </c>
      <c r="W318" t="s">
        <v>620</v>
      </c>
    </row>
    <row r="319" spans="3:23" ht="12.75">
      <c r="C319" s="11">
        <v>312</v>
      </c>
      <c r="D319" t="s">
        <v>392</v>
      </c>
      <c r="E319" s="21" t="s">
        <v>1877</v>
      </c>
      <c r="F319" s="11">
        <v>21</v>
      </c>
      <c r="G319" t="s">
        <v>604</v>
      </c>
      <c r="H319" t="s">
        <v>1948</v>
      </c>
      <c r="I319" t="s">
        <v>2144</v>
      </c>
      <c r="J319" t="s">
        <v>1740</v>
      </c>
      <c r="K319" t="s">
        <v>1542</v>
      </c>
      <c r="L319" t="s">
        <v>1543</v>
      </c>
      <c r="M319" t="s">
        <v>2223</v>
      </c>
      <c r="W319" t="s">
        <v>712</v>
      </c>
    </row>
    <row r="320" spans="3:23" ht="12.75">
      <c r="C320" s="11">
        <v>313</v>
      </c>
      <c r="D320" t="s">
        <v>621</v>
      </c>
      <c r="E320" s="21" t="s">
        <v>1877</v>
      </c>
      <c r="F320" s="11">
        <v>21</v>
      </c>
      <c r="G320" t="s">
        <v>248</v>
      </c>
      <c r="H320" t="s">
        <v>1544</v>
      </c>
      <c r="I320" t="s">
        <v>2256</v>
      </c>
      <c r="J320" t="s">
        <v>2654</v>
      </c>
      <c r="K320" t="s">
        <v>1545</v>
      </c>
      <c r="L320" t="s">
        <v>2458</v>
      </c>
      <c r="M320" t="s">
        <v>1546</v>
      </c>
      <c r="N320" t="s">
        <v>2305</v>
      </c>
      <c r="O320" t="s">
        <v>1865</v>
      </c>
      <c r="P320" t="s">
        <v>614</v>
      </c>
      <c r="W320" t="s">
        <v>622</v>
      </c>
    </row>
    <row r="321" spans="3:23" ht="12.75">
      <c r="C321" s="11">
        <v>314</v>
      </c>
      <c r="D321" t="s">
        <v>623</v>
      </c>
      <c r="E321" s="21" t="s">
        <v>1877</v>
      </c>
      <c r="F321" s="11">
        <v>21</v>
      </c>
      <c r="G321" t="s">
        <v>249</v>
      </c>
      <c r="H321" t="s">
        <v>1547</v>
      </c>
      <c r="I321" t="s">
        <v>2641</v>
      </c>
      <c r="J321" t="s">
        <v>141</v>
      </c>
      <c r="K321" t="s">
        <v>128</v>
      </c>
      <c r="L321" t="s">
        <v>2001</v>
      </c>
      <c r="M321" t="s">
        <v>1548</v>
      </c>
      <c r="N321" t="s">
        <v>266</v>
      </c>
      <c r="O321" t="s">
        <v>1892</v>
      </c>
      <c r="W321" t="s">
        <v>624</v>
      </c>
    </row>
    <row r="322" spans="3:23" ht="12.75">
      <c r="C322" s="11">
        <v>315</v>
      </c>
      <c r="D322" t="s">
        <v>385</v>
      </c>
      <c r="E322" s="21" t="s">
        <v>1877</v>
      </c>
      <c r="F322" s="11">
        <v>21</v>
      </c>
      <c r="G322" t="s">
        <v>2225</v>
      </c>
      <c r="H322" t="s">
        <v>525</v>
      </c>
      <c r="I322" t="s">
        <v>2269</v>
      </c>
      <c r="J322" t="s">
        <v>369</v>
      </c>
      <c r="K322" t="s">
        <v>2268</v>
      </c>
      <c r="L322" t="s">
        <v>2026</v>
      </c>
      <c r="M322" t="s">
        <v>1549</v>
      </c>
      <c r="N322" t="s">
        <v>1550</v>
      </c>
      <c r="O322" t="s">
        <v>1709</v>
      </c>
      <c r="P322" t="s">
        <v>1446</v>
      </c>
      <c r="W322" t="s">
        <v>625</v>
      </c>
    </row>
    <row r="323" spans="3:23" ht="12.75">
      <c r="C323" s="11">
        <v>316</v>
      </c>
      <c r="D323" t="s">
        <v>632</v>
      </c>
      <c r="E323" s="21" t="s">
        <v>1877</v>
      </c>
      <c r="F323" s="11">
        <v>22</v>
      </c>
      <c r="G323" t="s">
        <v>250</v>
      </c>
      <c r="H323" t="s">
        <v>1551</v>
      </c>
      <c r="I323" t="s">
        <v>2144</v>
      </c>
      <c r="J323" t="s">
        <v>1552</v>
      </c>
      <c r="K323" t="s">
        <v>1553</v>
      </c>
      <c r="L323" t="s">
        <v>1554</v>
      </c>
      <c r="M323" t="s">
        <v>1555</v>
      </c>
      <c r="W323" t="s">
        <v>633</v>
      </c>
    </row>
    <row r="324" spans="3:23" ht="12.75">
      <c r="C324" s="11">
        <v>317</v>
      </c>
      <c r="D324" t="s">
        <v>634</v>
      </c>
      <c r="E324" s="21" t="s">
        <v>1877</v>
      </c>
      <c r="F324" s="11">
        <v>22</v>
      </c>
      <c r="G324" t="s">
        <v>251</v>
      </c>
      <c r="H324" t="s">
        <v>1556</v>
      </c>
      <c r="I324" t="s">
        <v>1557</v>
      </c>
      <c r="J324" t="s">
        <v>1963</v>
      </c>
      <c r="K324" t="s">
        <v>1558</v>
      </c>
      <c r="L324" t="s">
        <v>588</v>
      </c>
      <c r="M324" t="s">
        <v>1559</v>
      </c>
      <c r="N324" t="s">
        <v>1560</v>
      </c>
      <c r="O324" t="s">
        <v>1561</v>
      </c>
      <c r="W324" t="s">
        <v>635</v>
      </c>
    </row>
    <row r="325" spans="3:23" ht="12.75">
      <c r="C325" s="11">
        <v>318</v>
      </c>
      <c r="D325" t="s">
        <v>2556</v>
      </c>
      <c r="E325" s="17" t="s">
        <v>1877</v>
      </c>
      <c r="F325" s="11">
        <v>22</v>
      </c>
      <c r="G325" t="s">
        <v>2253</v>
      </c>
      <c r="H325" t="s">
        <v>2574</v>
      </c>
      <c r="I325" t="s">
        <v>2575</v>
      </c>
      <c r="J325" t="s">
        <v>271</v>
      </c>
      <c r="K325" t="s">
        <v>551</v>
      </c>
      <c r="L325" t="s">
        <v>2576</v>
      </c>
      <c r="M325" t="s">
        <v>2577</v>
      </c>
      <c r="N325" t="s">
        <v>1449</v>
      </c>
      <c r="O325" t="s">
        <v>2578</v>
      </c>
      <c r="P325" t="s">
        <v>2579</v>
      </c>
      <c r="Q325" t="s">
        <v>2580</v>
      </c>
      <c r="R325" t="s">
        <v>1449</v>
      </c>
      <c r="S325" t="s">
        <v>2581</v>
      </c>
      <c r="W325" t="s">
        <v>2573</v>
      </c>
    </row>
    <row r="326" spans="3:23" ht="12.75">
      <c r="C326" s="11">
        <v>319</v>
      </c>
      <c r="D326" t="s">
        <v>2255</v>
      </c>
      <c r="E326" t="s">
        <v>1877</v>
      </c>
      <c r="F326" s="11">
        <v>22</v>
      </c>
      <c r="G326" t="s">
        <v>400</v>
      </c>
      <c r="H326" t="s">
        <v>2562</v>
      </c>
      <c r="I326" t="s">
        <v>2563</v>
      </c>
      <c r="J326" t="s">
        <v>537</v>
      </c>
      <c r="K326" t="s">
        <v>2564</v>
      </c>
      <c r="L326" t="s">
        <v>2565</v>
      </c>
      <c r="M326" t="s">
        <v>2566</v>
      </c>
      <c r="W326" t="s">
        <v>2557</v>
      </c>
    </row>
    <row r="327" spans="3:23" ht="12.75">
      <c r="C327" s="11">
        <v>320</v>
      </c>
      <c r="D327" t="s">
        <v>2558</v>
      </c>
      <c r="E327" t="s">
        <v>1877</v>
      </c>
      <c r="F327" s="11">
        <v>22</v>
      </c>
      <c r="G327" t="s">
        <v>2560</v>
      </c>
      <c r="H327" t="s">
        <v>2561</v>
      </c>
      <c r="I327" t="s">
        <v>2567</v>
      </c>
      <c r="J327" t="s">
        <v>2568</v>
      </c>
      <c r="K327" t="s">
        <v>2491</v>
      </c>
      <c r="L327" t="s">
        <v>2569</v>
      </c>
      <c r="M327" t="s">
        <v>2570</v>
      </c>
      <c r="N327" t="s">
        <v>2571</v>
      </c>
      <c r="W327" t="s">
        <v>2559</v>
      </c>
    </row>
  </sheetData>
  <sheetProtection/>
  <mergeCells count="2">
    <mergeCell ref="G6:N6"/>
    <mergeCell ref="O6:V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 Prilly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F.</dc:creator>
  <cp:keywords/>
  <dc:description/>
  <cp:lastModifiedBy>Pierre F.</cp:lastModifiedBy>
  <dcterms:created xsi:type="dcterms:W3CDTF">2009-07-06T09:16:03Z</dcterms:created>
  <dcterms:modified xsi:type="dcterms:W3CDTF">2009-08-24T15:11:38Z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